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8_{AFD1E4C2-9962-4D92-BBB8-46339FC9FB9F}" xr6:coauthVersionLast="36" xr6:coauthVersionMax="36" xr10:uidLastSave="{00000000-0000-0000-0000-000000000000}"/>
  <bookViews>
    <workbookView xWindow="0" yWindow="0" windowWidth="23040" windowHeight="8940" xr2:uid="{EC332414-59E2-4B75-98BF-26DE3E5207F1}"/>
  </bookViews>
  <sheets>
    <sheet name="Szakmai óraterv" sheetId="27" r:id="rId1"/>
    <sheet name="Közismereti óraterv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7" l="1"/>
  <c r="G26" i="27"/>
  <c r="G27" i="27" s="1"/>
  <c r="F26" i="27"/>
  <c r="E26" i="27"/>
  <c r="E27" i="27" s="1"/>
  <c r="D26" i="27"/>
  <c r="C26" i="27"/>
  <c r="C27" i="27" s="1"/>
  <c r="Q25" i="27"/>
  <c r="P25" i="27"/>
  <c r="Q24" i="27"/>
  <c r="P24" i="27"/>
  <c r="O23" i="27"/>
  <c r="N23" i="27"/>
  <c r="Q22" i="27"/>
  <c r="P22" i="27"/>
  <c r="Q21" i="27"/>
  <c r="O20" i="27"/>
  <c r="N20" i="27"/>
  <c r="O19" i="27"/>
  <c r="Q18" i="27"/>
  <c r="Q26" i="27" s="1"/>
  <c r="P18" i="27"/>
  <c r="O17" i="27"/>
  <c r="O26" i="27" s="1"/>
  <c r="N17" i="27"/>
  <c r="N26" i="27" s="1"/>
  <c r="N27" i="27" s="1"/>
  <c r="M16" i="27"/>
  <c r="M26" i="27" s="1"/>
  <c r="M15" i="27"/>
  <c r="L14" i="27"/>
  <c r="M13" i="27"/>
  <c r="L12" i="27"/>
  <c r="P11" i="27"/>
  <c r="P26" i="27" s="1"/>
  <c r="P27" i="27" s="1"/>
  <c r="L10" i="27"/>
  <c r="L26" i="27" s="1"/>
  <c r="L27" i="27" l="1"/>
  <c r="F22" i="7" l="1"/>
  <c r="G22" i="7" s="1"/>
  <c r="E22" i="7"/>
  <c r="D22" i="7"/>
  <c r="B22" i="7"/>
  <c r="C22" i="7" s="1"/>
  <c r="G21" i="7"/>
  <c r="E21" i="7"/>
  <c r="C20" i="7"/>
  <c r="G19" i="7"/>
  <c r="E19" i="7"/>
  <c r="C19" i="7"/>
  <c r="G18" i="7"/>
  <c r="E18" i="7"/>
  <c r="C18" i="7"/>
  <c r="G17" i="7"/>
  <c r="E17" i="7"/>
  <c r="C17" i="7"/>
  <c r="G16" i="7"/>
  <c r="E16" i="7"/>
  <c r="G15" i="7"/>
  <c r="E15" i="7"/>
  <c r="C15" i="7"/>
  <c r="G14" i="7"/>
  <c r="C14" i="7"/>
  <c r="G13" i="7"/>
  <c r="C13" i="7"/>
  <c r="G12" i="7"/>
  <c r="E12" i="7"/>
  <c r="C12" i="7"/>
  <c r="G11" i="7"/>
  <c r="E11" i="7"/>
  <c r="C11" i="7"/>
  <c r="G10" i="7"/>
  <c r="E10" i="7"/>
  <c r="C10" i="7"/>
</calcChain>
</file>

<file path=xl/sharedStrings.xml><?xml version="1.0" encoding="utf-8"?>
<sst xmlns="http://schemas.openxmlformats.org/spreadsheetml/2006/main" count="108" uniqueCount="56">
  <si>
    <t>Ágazati alapoktatás</t>
  </si>
  <si>
    <t>Óraszám</t>
  </si>
  <si>
    <t>ÓRATERV</t>
  </si>
  <si>
    <t>Tantárgyak</t>
  </si>
  <si>
    <t>9. évf.</t>
  </si>
  <si>
    <t>10. évf.</t>
  </si>
  <si>
    <t>11. évf.</t>
  </si>
  <si>
    <t>Heti</t>
  </si>
  <si>
    <t>Éves</t>
  </si>
  <si>
    <t>Honvédelem</t>
  </si>
  <si>
    <t xml:space="preserve"> Összesen</t>
  </si>
  <si>
    <t>Munkavállalói ismeretek</t>
  </si>
  <si>
    <t>Munkavállalói idegen nyelv</t>
  </si>
  <si>
    <t>Szakképző iskola 9-11. évfolyam</t>
  </si>
  <si>
    <t>Közismereti</t>
  </si>
  <si>
    <t>Kommunikáció - magyar nyelv és irodalom</t>
  </si>
  <si>
    <t>Idegen nyelv (angol/német)</t>
  </si>
  <si>
    <t>Matematika</t>
  </si>
  <si>
    <t>Történelem és állampolgári ismeretek</t>
  </si>
  <si>
    <t>Természetismeret</t>
  </si>
  <si>
    <t>Testnevelés</t>
  </si>
  <si>
    <t>Digitális kultúra</t>
  </si>
  <si>
    <t>Osztályközösség-építés</t>
  </si>
  <si>
    <t>Pénrügyi és munkavállalói ismeretek</t>
  </si>
  <si>
    <t>Szakirányú oktatás</t>
  </si>
  <si>
    <t>Szakképző iskola    -    9-11. évfolyam</t>
  </si>
  <si>
    <t>Óraszám / éves</t>
  </si>
  <si>
    <t>9.</t>
  </si>
  <si>
    <t>10.</t>
  </si>
  <si>
    <t>11.</t>
  </si>
  <si>
    <t>évfolyam</t>
  </si>
  <si>
    <t>Tanterem vagy tanműhely</t>
  </si>
  <si>
    <t>Duális képzőhely</t>
  </si>
  <si>
    <t xml:space="preserve">Szakmai összesen </t>
  </si>
  <si>
    <t>4 0732 07 03</t>
  </si>
  <si>
    <t>Központifűtés- és gázházózatrendszer-szerelő</t>
  </si>
  <si>
    <t>Óraszám / ciklus</t>
  </si>
  <si>
    <t>Épületgépészeti alapozás</t>
  </si>
  <si>
    <t>Elektronikai alapozás</t>
  </si>
  <si>
    <t>Épületgépészeti alapozás I.</t>
  </si>
  <si>
    <t>Műszaki rajzismeret</t>
  </si>
  <si>
    <t>Épületgépészeti mérések I.</t>
  </si>
  <si>
    <t>Épületgépészeti csővezetékek</t>
  </si>
  <si>
    <t>Fűtéstechnika</t>
  </si>
  <si>
    <t>Fűtési rendszerek I.</t>
  </si>
  <si>
    <t>Fűtési rendszerek II.</t>
  </si>
  <si>
    <t>Épületgépészeti munkák</t>
  </si>
  <si>
    <t>Hegesztési alapismeretek</t>
  </si>
  <si>
    <t>Épületgépészeti alapozás II.</t>
  </si>
  <si>
    <t>Épületgépészeti mérések II.</t>
  </si>
  <si>
    <t>Épületgépészeti tervdokumentáció és munkairányítás</t>
  </si>
  <si>
    <t>Gázellátás</t>
  </si>
  <si>
    <t>Gázhálózatok I.</t>
  </si>
  <si>
    <t>Gázhálózatok II.</t>
  </si>
  <si>
    <t>Égéstermék elvezetés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</si>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</sst>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6" fillId="0" borderId="0" xfId="0" applyFont="1"/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2" xfId="0" applyFont="1" applyBorder="1"/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31" xfId="0" applyFont="1" applyBorder="1"/>
    <xf numFmtId="0" fontId="4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2" fillId="0" borderId="46" xfId="0" applyFont="1" applyBorder="1" applyAlignment="1">
      <alignment vertical="center"/>
    </xf>
    <xf numFmtId="0" fontId="0" fillId="0" borderId="17" xfId="0" applyBorder="1" applyAlignment="1">
      <alignment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4" fillId="2" borderId="51" xfId="0" applyFont="1" applyFill="1" applyBorder="1" applyAlignment="1">
      <alignment horizontal="center"/>
    </xf>
    <xf numFmtId="0" fontId="14" fillId="2" borderId="52" xfId="0" applyFont="1" applyFill="1" applyBorder="1" applyAlignment="1">
      <alignment horizontal="center"/>
    </xf>
    <xf numFmtId="49" fontId="2" fillId="0" borderId="53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4" fillId="2" borderId="53" xfId="0" applyFont="1" applyFill="1" applyBorder="1" applyAlignment="1">
      <alignment horizontal="center"/>
    </xf>
    <xf numFmtId="0" fontId="14" fillId="2" borderId="54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49" fontId="2" fillId="0" borderId="46" xfId="0" applyNumberFormat="1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8" xfId="0" applyBorder="1" applyAlignment="1">
      <alignment vertical="center"/>
    </xf>
    <xf numFmtId="0" fontId="2" fillId="0" borderId="51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0" fillId="2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8C26-B802-4A3F-BC4F-0BA54A802350}">
  <dimension ref="A1:R33"/>
  <sheetViews>
    <sheetView showGridLines="0" tabSelected="1" topLeftCell="A2" workbookViewId="0">
      <selection activeCell="Q24" sqref="Q24"/>
    </sheetView>
  </sheetViews>
  <sheetFormatPr defaultRowHeight="14.4" x14ac:dyDescent="0.3"/>
  <cols>
    <col min="1" max="1" width="18.6640625" customWidth="1"/>
    <col min="2" max="2" width="33.6640625" customWidth="1"/>
    <col min="3" max="8" width="5.33203125" customWidth="1"/>
    <col min="9" max="9" width="2.5546875" customWidth="1"/>
    <col min="10" max="10" width="18.6640625" customWidth="1"/>
    <col min="11" max="11" width="33.6640625" customWidth="1"/>
    <col min="12" max="17" width="5.33203125" customWidth="1"/>
  </cols>
  <sheetData>
    <row r="1" spans="1:17" ht="18" customHeight="1" x14ac:dyDescent="0.3">
      <c r="A1" s="47" t="s">
        <v>25</v>
      </c>
      <c r="B1" s="47"/>
      <c r="J1" s="47" t="s">
        <v>25</v>
      </c>
      <c r="K1" s="47"/>
    </row>
    <row r="2" spans="1:17" ht="18.75" customHeight="1" x14ac:dyDescent="0.3">
      <c r="A2" s="48" t="s">
        <v>2</v>
      </c>
      <c r="B2" s="48"/>
      <c r="C2" s="48"/>
      <c r="D2" s="48"/>
      <c r="E2" s="48"/>
      <c r="F2" s="48"/>
      <c r="G2" s="48"/>
      <c r="H2" s="48"/>
      <c r="J2" s="48" t="s">
        <v>2</v>
      </c>
      <c r="K2" s="48"/>
      <c r="L2" s="48"/>
      <c r="M2" s="48"/>
      <c r="N2" s="48"/>
      <c r="O2" s="48"/>
      <c r="P2" s="48"/>
      <c r="Q2" s="48"/>
    </row>
    <row r="3" spans="1:17" ht="18" customHeight="1" x14ac:dyDescent="0.3">
      <c r="A3" s="34" t="s">
        <v>34</v>
      </c>
      <c r="B3" s="49" t="s">
        <v>35</v>
      </c>
      <c r="C3" s="49"/>
      <c r="D3" s="49"/>
      <c r="E3" s="50"/>
      <c r="F3" s="50"/>
      <c r="G3" s="50"/>
      <c r="H3" s="50"/>
      <c r="J3" s="34" t="s">
        <v>34</v>
      </c>
      <c r="K3" s="49" t="s">
        <v>35</v>
      </c>
      <c r="L3" s="49"/>
      <c r="M3" s="49"/>
      <c r="N3" s="50"/>
      <c r="O3" s="50"/>
      <c r="P3" s="50"/>
      <c r="Q3" s="50"/>
    </row>
    <row r="4" spans="1:17" ht="7.5" customHeight="1" thickBot="1" x14ac:dyDescent="0.35"/>
    <row r="5" spans="1:17" ht="21.75" customHeight="1" x14ac:dyDescent="0.3">
      <c r="A5" s="51"/>
      <c r="B5" s="52" t="s">
        <v>3</v>
      </c>
      <c r="C5" s="53" t="s">
        <v>36</v>
      </c>
      <c r="D5" s="54"/>
      <c r="E5" s="54"/>
      <c r="F5" s="54"/>
      <c r="G5" s="54"/>
      <c r="H5" s="55"/>
      <c r="J5" s="51"/>
      <c r="K5" s="52" t="s">
        <v>3</v>
      </c>
      <c r="L5" s="53" t="s">
        <v>26</v>
      </c>
      <c r="M5" s="54"/>
      <c r="N5" s="54"/>
      <c r="O5" s="54"/>
      <c r="P5" s="54"/>
      <c r="Q5" s="55"/>
    </row>
    <row r="6" spans="1:17" ht="15" customHeight="1" x14ac:dyDescent="0.3">
      <c r="A6" s="56"/>
      <c r="B6" s="57"/>
      <c r="C6" s="58" t="s">
        <v>27</v>
      </c>
      <c r="D6" s="87"/>
      <c r="E6" s="88" t="s">
        <v>28</v>
      </c>
      <c r="F6" s="89"/>
      <c r="G6" s="90" t="s">
        <v>29</v>
      </c>
      <c r="H6" s="59"/>
      <c r="J6" s="56"/>
      <c r="K6" s="57"/>
      <c r="L6" s="58" t="s">
        <v>27</v>
      </c>
      <c r="M6" s="87"/>
      <c r="N6" s="88" t="s">
        <v>28</v>
      </c>
      <c r="O6" s="89"/>
      <c r="P6" s="90" t="s">
        <v>29</v>
      </c>
      <c r="Q6" s="59"/>
    </row>
    <row r="7" spans="1:17" ht="18" customHeight="1" x14ac:dyDescent="0.3">
      <c r="A7" s="56"/>
      <c r="B7" s="57"/>
      <c r="C7" s="60" t="s">
        <v>30</v>
      </c>
      <c r="D7" s="61"/>
      <c r="E7" s="91" t="s">
        <v>30</v>
      </c>
      <c r="F7" s="92"/>
      <c r="G7" s="62" t="s">
        <v>30</v>
      </c>
      <c r="H7" s="63"/>
      <c r="J7" s="56"/>
      <c r="K7" s="57"/>
      <c r="L7" s="60" t="s">
        <v>30</v>
      </c>
      <c r="M7" s="61"/>
      <c r="N7" s="91" t="s">
        <v>30</v>
      </c>
      <c r="O7" s="92"/>
      <c r="P7" s="62" t="s">
        <v>30</v>
      </c>
      <c r="Q7" s="63"/>
    </row>
    <row r="8" spans="1:17" ht="18" customHeight="1" x14ac:dyDescent="0.3">
      <c r="A8" s="56"/>
      <c r="B8" s="57"/>
      <c r="C8" s="93" t="s">
        <v>31</v>
      </c>
      <c r="D8" s="94"/>
      <c r="E8" s="95" t="s">
        <v>31</v>
      </c>
      <c r="F8" s="96" t="s">
        <v>32</v>
      </c>
      <c r="G8" s="95" t="s">
        <v>31</v>
      </c>
      <c r="H8" s="96" t="s">
        <v>32</v>
      </c>
      <c r="J8" s="56"/>
      <c r="K8" s="57"/>
      <c r="L8" s="93" t="s">
        <v>31</v>
      </c>
      <c r="M8" s="94"/>
      <c r="N8" s="95" t="s">
        <v>31</v>
      </c>
      <c r="O8" s="96" t="s">
        <v>32</v>
      </c>
      <c r="P8" s="95" t="s">
        <v>31</v>
      </c>
      <c r="Q8" s="96" t="s">
        <v>32</v>
      </c>
    </row>
    <row r="9" spans="1:17" ht="43.5" customHeight="1" x14ac:dyDescent="0.3">
      <c r="A9" s="56"/>
      <c r="B9" s="57"/>
      <c r="C9" s="97"/>
      <c r="D9" s="98"/>
      <c r="E9" s="99"/>
      <c r="F9" s="100"/>
      <c r="G9" s="99"/>
      <c r="H9" s="100"/>
      <c r="J9" s="56"/>
      <c r="K9" s="57"/>
      <c r="L9" s="97"/>
      <c r="M9" s="98"/>
      <c r="N9" s="99"/>
      <c r="O9" s="100"/>
      <c r="P9" s="99"/>
      <c r="Q9" s="100"/>
    </row>
    <row r="10" spans="1:17" ht="26.1" customHeight="1" x14ac:dyDescent="0.3">
      <c r="A10" s="64" t="s">
        <v>11</v>
      </c>
      <c r="B10" s="65" t="s">
        <v>11</v>
      </c>
      <c r="C10" s="66">
        <v>0.5</v>
      </c>
      <c r="D10" s="67"/>
      <c r="E10" s="101"/>
      <c r="F10" s="102"/>
      <c r="G10" s="69"/>
      <c r="H10" s="70"/>
      <c r="J10" s="64" t="s">
        <v>11</v>
      </c>
      <c r="K10" s="65" t="s">
        <v>11</v>
      </c>
      <c r="L10" s="66">
        <f>36*C10</f>
        <v>18</v>
      </c>
      <c r="M10" s="68"/>
      <c r="N10" s="66"/>
      <c r="O10" s="68"/>
      <c r="P10" s="66"/>
      <c r="Q10" s="68"/>
    </row>
    <row r="11" spans="1:17" ht="26.1" customHeight="1" x14ac:dyDescent="0.3">
      <c r="A11" s="103" t="s">
        <v>12</v>
      </c>
      <c r="B11" s="1" t="s">
        <v>12</v>
      </c>
      <c r="C11" s="66"/>
      <c r="D11" s="67"/>
      <c r="E11" s="101"/>
      <c r="F11" s="102"/>
      <c r="G11" s="69">
        <v>2</v>
      </c>
      <c r="H11" s="70"/>
      <c r="J11" s="103" t="s">
        <v>12</v>
      </c>
      <c r="K11" s="1" t="s">
        <v>12</v>
      </c>
      <c r="L11" s="66"/>
      <c r="M11" s="68"/>
      <c r="N11" s="66"/>
      <c r="O11" s="68"/>
      <c r="P11" s="66">
        <f>31*G11</f>
        <v>62</v>
      </c>
      <c r="Q11" s="68"/>
    </row>
    <row r="12" spans="1:17" ht="26.1" customHeight="1" x14ac:dyDescent="0.3">
      <c r="A12" s="71" t="s">
        <v>37</v>
      </c>
      <c r="B12" s="2" t="s">
        <v>38</v>
      </c>
      <c r="C12" s="66">
        <v>2</v>
      </c>
      <c r="D12" s="67"/>
      <c r="E12" s="101"/>
      <c r="F12" s="102"/>
      <c r="G12" s="69"/>
      <c r="H12" s="70"/>
      <c r="J12" s="71" t="s">
        <v>37</v>
      </c>
      <c r="K12" s="2" t="s">
        <v>38</v>
      </c>
      <c r="L12" s="66">
        <f>36*C12</f>
        <v>72</v>
      </c>
      <c r="M12" s="68"/>
      <c r="N12" s="66"/>
      <c r="O12" s="68"/>
      <c r="P12" s="66"/>
      <c r="Q12" s="68"/>
    </row>
    <row r="13" spans="1:17" ht="26.1" customHeight="1" x14ac:dyDescent="0.3">
      <c r="A13" s="72"/>
      <c r="B13" s="3" t="s">
        <v>39</v>
      </c>
      <c r="C13" s="66"/>
      <c r="D13" s="67">
        <v>3.5</v>
      </c>
      <c r="E13" s="101"/>
      <c r="F13" s="102"/>
      <c r="G13" s="69"/>
      <c r="H13" s="70"/>
      <c r="J13" s="72"/>
      <c r="K13" s="3" t="s">
        <v>39</v>
      </c>
      <c r="L13" s="66"/>
      <c r="M13" s="68">
        <f>36*D13</f>
        <v>126</v>
      </c>
      <c r="N13" s="66"/>
      <c r="O13" s="68"/>
      <c r="P13" s="66"/>
      <c r="Q13" s="68"/>
    </row>
    <row r="14" spans="1:17" ht="26.1" customHeight="1" x14ac:dyDescent="0.3">
      <c r="A14" s="72"/>
      <c r="B14" s="3" t="s">
        <v>40</v>
      </c>
      <c r="C14" s="66">
        <v>2</v>
      </c>
      <c r="D14" s="67"/>
      <c r="E14" s="101"/>
      <c r="F14" s="102"/>
      <c r="G14" s="69"/>
      <c r="H14" s="70"/>
      <c r="J14" s="72"/>
      <c r="K14" s="3" t="s">
        <v>40</v>
      </c>
      <c r="L14" s="66">
        <f>36*C14</f>
        <v>72</v>
      </c>
      <c r="M14" s="68"/>
      <c r="N14" s="66"/>
      <c r="O14" s="68"/>
      <c r="P14" s="66"/>
      <c r="Q14" s="68"/>
    </row>
    <row r="15" spans="1:17" ht="26.1" customHeight="1" x14ac:dyDescent="0.3">
      <c r="A15" s="72"/>
      <c r="B15" s="3" t="s">
        <v>41</v>
      </c>
      <c r="C15" s="66"/>
      <c r="D15" s="67">
        <v>2</v>
      </c>
      <c r="E15" s="101"/>
      <c r="F15" s="102"/>
      <c r="G15" s="69"/>
      <c r="H15" s="70"/>
      <c r="J15" s="72"/>
      <c r="K15" s="3" t="s">
        <v>41</v>
      </c>
      <c r="L15" s="66"/>
      <c r="M15" s="68">
        <f>36*D15</f>
        <v>72</v>
      </c>
      <c r="N15" s="66"/>
      <c r="O15" s="68"/>
      <c r="P15" s="66"/>
      <c r="Q15" s="68"/>
    </row>
    <row r="16" spans="1:17" ht="26.1" customHeight="1" x14ac:dyDescent="0.3">
      <c r="A16" s="104"/>
      <c r="B16" s="3" t="s">
        <v>42</v>
      </c>
      <c r="C16" s="66"/>
      <c r="D16" s="105">
        <v>6</v>
      </c>
      <c r="E16" s="101"/>
      <c r="F16" s="102"/>
      <c r="G16" s="69"/>
      <c r="H16" s="70"/>
      <c r="J16" s="104"/>
      <c r="K16" s="3" t="s">
        <v>42</v>
      </c>
      <c r="L16" s="66"/>
      <c r="M16" s="68">
        <f>36*D16</f>
        <v>216</v>
      </c>
      <c r="N16" s="66"/>
      <c r="O16" s="68"/>
      <c r="P16" s="66"/>
      <c r="Q16" s="68"/>
    </row>
    <row r="17" spans="1:17" ht="26.1" customHeight="1" x14ac:dyDescent="0.3">
      <c r="A17" s="73" t="s">
        <v>43</v>
      </c>
      <c r="B17" s="3" t="s">
        <v>44</v>
      </c>
      <c r="C17" s="66"/>
      <c r="D17" s="67"/>
      <c r="E17" s="101">
        <v>2</v>
      </c>
      <c r="F17" s="102">
        <v>7.5</v>
      </c>
      <c r="G17" s="69"/>
      <c r="H17" s="70"/>
      <c r="J17" s="73" t="s">
        <v>43</v>
      </c>
      <c r="K17" s="3" t="s">
        <v>44</v>
      </c>
      <c r="L17" s="66"/>
      <c r="M17" s="67"/>
      <c r="N17" s="66">
        <f>36*E17</f>
        <v>72</v>
      </c>
      <c r="O17" s="106">
        <f>36*F17</f>
        <v>270</v>
      </c>
      <c r="P17" s="66"/>
      <c r="Q17" s="68"/>
    </row>
    <row r="18" spans="1:17" ht="26.1" customHeight="1" x14ac:dyDescent="0.3">
      <c r="A18" s="74"/>
      <c r="B18" s="3" t="s">
        <v>45</v>
      </c>
      <c r="C18" s="107"/>
      <c r="D18" s="67"/>
      <c r="E18" s="101"/>
      <c r="F18" s="102"/>
      <c r="G18" s="69">
        <v>0.5</v>
      </c>
      <c r="H18" s="70">
        <v>4.5</v>
      </c>
      <c r="J18" s="74"/>
      <c r="K18" s="3" t="s">
        <v>45</v>
      </c>
      <c r="L18" s="107"/>
      <c r="M18" s="67"/>
      <c r="N18" s="66"/>
      <c r="O18" s="68"/>
      <c r="P18" s="108">
        <f>31*G18</f>
        <v>15.5</v>
      </c>
      <c r="Q18" s="106">
        <f>31*H18</f>
        <v>139.5</v>
      </c>
    </row>
    <row r="19" spans="1:17" ht="26.1" customHeight="1" x14ac:dyDescent="0.3">
      <c r="A19" s="109" t="s">
        <v>46</v>
      </c>
      <c r="B19" s="33" t="s">
        <v>47</v>
      </c>
      <c r="C19" s="107"/>
      <c r="D19" s="67"/>
      <c r="E19" s="101"/>
      <c r="F19" s="102">
        <v>4.5</v>
      </c>
      <c r="G19" s="69"/>
      <c r="H19" s="70"/>
      <c r="J19" s="109" t="s">
        <v>46</v>
      </c>
      <c r="K19" s="33" t="s">
        <v>47</v>
      </c>
      <c r="L19" s="107"/>
      <c r="M19" s="67"/>
      <c r="N19" s="66"/>
      <c r="O19" s="68">
        <f>36*F19</f>
        <v>162</v>
      </c>
      <c r="P19" s="110"/>
      <c r="Q19" s="68"/>
    </row>
    <row r="20" spans="1:17" ht="26.1" customHeight="1" x14ac:dyDescent="0.3">
      <c r="A20" s="111"/>
      <c r="B20" s="33" t="s">
        <v>48</v>
      </c>
      <c r="C20" s="107"/>
      <c r="D20" s="67"/>
      <c r="E20" s="101">
        <v>0.5</v>
      </c>
      <c r="F20" s="102">
        <v>2.5</v>
      </c>
      <c r="G20" s="69"/>
      <c r="H20" s="70"/>
      <c r="J20" s="111"/>
      <c r="K20" s="33" t="s">
        <v>48</v>
      </c>
      <c r="L20" s="107"/>
      <c r="M20" s="67"/>
      <c r="N20" s="66">
        <f>36*E20</f>
        <v>18</v>
      </c>
      <c r="O20" s="68">
        <f>36*F20</f>
        <v>90</v>
      </c>
      <c r="P20" s="110"/>
      <c r="Q20" s="68"/>
    </row>
    <row r="21" spans="1:17" ht="26.1" customHeight="1" x14ac:dyDescent="0.3">
      <c r="A21" s="111"/>
      <c r="B21" s="33" t="s">
        <v>49</v>
      </c>
      <c r="C21" s="107"/>
      <c r="D21" s="67"/>
      <c r="E21" s="101"/>
      <c r="F21" s="102"/>
      <c r="G21" s="69"/>
      <c r="H21" s="70">
        <v>4</v>
      </c>
      <c r="J21" s="111"/>
      <c r="K21" s="33" t="s">
        <v>49</v>
      </c>
      <c r="L21" s="107"/>
      <c r="M21" s="67"/>
      <c r="N21" s="66"/>
      <c r="O21" s="68"/>
      <c r="P21" s="110"/>
      <c r="Q21" s="68">
        <f>31*H21</f>
        <v>124</v>
      </c>
    </row>
    <row r="22" spans="1:17" ht="26.1" customHeight="1" x14ac:dyDescent="0.3">
      <c r="A22" s="112"/>
      <c r="B22" s="3" t="s">
        <v>50</v>
      </c>
      <c r="C22" s="107"/>
      <c r="D22" s="67"/>
      <c r="E22" s="101"/>
      <c r="F22" s="102"/>
      <c r="G22" s="69">
        <v>0.5</v>
      </c>
      <c r="H22" s="70">
        <v>4.5</v>
      </c>
      <c r="J22" s="112"/>
      <c r="K22" s="3" t="s">
        <v>50</v>
      </c>
      <c r="L22" s="107"/>
      <c r="M22" s="67"/>
      <c r="N22" s="66"/>
      <c r="O22" s="68"/>
      <c r="P22" s="108">
        <f>31*G22</f>
        <v>15.5</v>
      </c>
      <c r="Q22" s="68">
        <f>31*H22</f>
        <v>139.5</v>
      </c>
    </row>
    <row r="23" spans="1:17" ht="26.1" customHeight="1" x14ac:dyDescent="0.3">
      <c r="A23" s="113" t="s">
        <v>51</v>
      </c>
      <c r="B23" s="3" t="s">
        <v>52</v>
      </c>
      <c r="C23" s="107"/>
      <c r="D23" s="67"/>
      <c r="E23" s="101">
        <v>1.5</v>
      </c>
      <c r="F23" s="102">
        <v>6.5</v>
      </c>
      <c r="G23" s="69"/>
      <c r="H23" s="70"/>
      <c r="J23" s="113" t="s">
        <v>51</v>
      </c>
      <c r="K23" s="3" t="s">
        <v>52</v>
      </c>
      <c r="L23" s="107"/>
      <c r="M23" s="67"/>
      <c r="N23" s="66">
        <f>36*E23</f>
        <v>54</v>
      </c>
      <c r="O23" s="106">
        <f>36*F23</f>
        <v>234</v>
      </c>
      <c r="P23" s="110"/>
      <c r="Q23" s="68"/>
    </row>
    <row r="24" spans="1:17" ht="26.1" customHeight="1" x14ac:dyDescent="0.3">
      <c r="A24" s="114"/>
      <c r="B24" s="3" t="s">
        <v>53</v>
      </c>
      <c r="C24" s="107"/>
      <c r="D24" s="67"/>
      <c r="E24" s="101"/>
      <c r="F24" s="102"/>
      <c r="G24" s="69">
        <v>0.5</v>
      </c>
      <c r="H24" s="70">
        <v>4</v>
      </c>
      <c r="J24" s="114"/>
      <c r="K24" s="3" t="s">
        <v>53</v>
      </c>
      <c r="L24" s="107"/>
      <c r="M24" s="67"/>
      <c r="N24" s="66"/>
      <c r="O24" s="68"/>
      <c r="P24" s="108">
        <f>31*G24</f>
        <v>15.5</v>
      </c>
      <c r="Q24" s="106">
        <f>31*H24</f>
        <v>124</v>
      </c>
    </row>
    <row r="25" spans="1:17" ht="26.1" customHeight="1" thickBot="1" x14ac:dyDescent="0.35">
      <c r="A25" s="115"/>
      <c r="B25" s="3" t="s">
        <v>54</v>
      </c>
      <c r="C25" s="107"/>
      <c r="D25" s="67"/>
      <c r="E25" s="101"/>
      <c r="F25" s="102"/>
      <c r="G25" s="69">
        <v>0.5</v>
      </c>
      <c r="H25" s="70">
        <v>4</v>
      </c>
      <c r="J25" s="115"/>
      <c r="K25" s="3" t="s">
        <v>54</v>
      </c>
      <c r="L25" s="107"/>
      <c r="M25" s="67"/>
      <c r="N25" s="66"/>
      <c r="O25" s="68"/>
      <c r="P25" s="108">
        <f>31*G25</f>
        <v>15.5</v>
      </c>
      <c r="Q25" s="68">
        <f>31*H25</f>
        <v>124</v>
      </c>
    </row>
    <row r="26" spans="1:17" ht="15" customHeight="1" thickTop="1" thickBot="1" x14ac:dyDescent="0.35">
      <c r="A26" s="75" t="s">
        <v>33</v>
      </c>
      <c r="B26" s="76"/>
      <c r="C26" s="77">
        <f t="shared" ref="C26:H26" si="0">SUM(C10:C25)</f>
        <v>4.5</v>
      </c>
      <c r="D26" s="78">
        <f t="shared" si="0"/>
        <v>11.5</v>
      </c>
      <c r="E26" s="116">
        <f t="shared" si="0"/>
        <v>4</v>
      </c>
      <c r="F26" s="117">
        <f t="shared" si="0"/>
        <v>21</v>
      </c>
      <c r="G26" s="79">
        <f t="shared" si="0"/>
        <v>4</v>
      </c>
      <c r="H26" s="80">
        <f t="shared" si="0"/>
        <v>21</v>
      </c>
      <c r="J26" s="75" t="s">
        <v>33</v>
      </c>
      <c r="K26" s="76"/>
      <c r="L26" s="77">
        <f t="shared" ref="L26:Q26" si="1">SUM(L10:L25)</f>
        <v>162</v>
      </c>
      <c r="M26" s="78">
        <f t="shared" si="1"/>
        <v>414</v>
      </c>
      <c r="N26" s="116">
        <f t="shared" si="1"/>
        <v>144</v>
      </c>
      <c r="O26" s="117">
        <f t="shared" si="1"/>
        <v>756</v>
      </c>
      <c r="P26" s="79">
        <f t="shared" si="1"/>
        <v>124</v>
      </c>
      <c r="Q26" s="80">
        <f t="shared" si="1"/>
        <v>651</v>
      </c>
    </row>
    <row r="27" spans="1:17" ht="15" customHeight="1" thickTop="1" thickBot="1" x14ac:dyDescent="0.35">
      <c r="A27" s="81"/>
      <c r="B27" s="82"/>
      <c r="C27" s="83">
        <f>SUM(C26:D26)</f>
        <v>16</v>
      </c>
      <c r="D27" s="84"/>
      <c r="E27" s="118">
        <f t="shared" ref="E27" si="2">SUM(E26:F26)</f>
        <v>25</v>
      </c>
      <c r="F27" s="119"/>
      <c r="G27" s="85">
        <f t="shared" ref="G27" si="3">SUM(G26:H26)</f>
        <v>25</v>
      </c>
      <c r="H27" s="86"/>
      <c r="J27" s="81"/>
      <c r="K27" s="82"/>
      <c r="L27" s="83">
        <f>SUM(L26:M26)</f>
        <v>576</v>
      </c>
      <c r="M27" s="84"/>
      <c r="N27" s="118">
        <f t="shared" ref="N27" si="4">SUM(N26:O26)</f>
        <v>900</v>
      </c>
      <c r="O27" s="119"/>
      <c r="P27" s="85">
        <f t="shared" ref="P27" si="5">SUM(P26:Q26)</f>
        <v>775</v>
      </c>
      <c r="Q27" s="86"/>
    </row>
    <row r="28" spans="1:17" ht="15" customHeight="1" x14ac:dyDescent="0.3">
      <c r="A28" s="120"/>
      <c r="B28" s="120"/>
      <c r="C28" s="121"/>
      <c r="D28" s="121"/>
      <c r="E28" s="122"/>
      <c r="F28" s="122"/>
      <c r="G28" s="123"/>
      <c r="H28" s="123"/>
      <c r="J28" s="120"/>
      <c r="K28" s="120"/>
      <c r="L28" s="121"/>
      <c r="M28" s="121"/>
      <c r="N28" s="122"/>
      <c r="O28" s="122"/>
      <c r="P28" s="123"/>
      <c r="Q28" s="123"/>
    </row>
    <row r="29" spans="1:17" ht="18" customHeight="1" x14ac:dyDescent="0.3">
      <c r="A29" s="120"/>
      <c r="B29" s="120"/>
      <c r="C29" s="124"/>
      <c r="D29" s="125"/>
      <c r="E29" s="125"/>
      <c r="F29" s="125"/>
      <c r="G29" s="125"/>
      <c r="H29" s="125"/>
      <c r="J29" s="120"/>
      <c r="K29" s="120"/>
      <c r="L29" s="121"/>
      <c r="M29" s="121"/>
      <c r="N29" s="122"/>
      <c r="O29" s="124"/>
      <c r="P29" s="123"/>
      <c r="Q29" s="123"/>
    </row>
    <row r="30" spans="1:17" x14ac:dyDescent="0.3">
      <c r="D30" s="126"/>
    </row>
    <row r="33" spans="18:18" x14ac:dyDescent="0.3">
      <c r="R33" t="s">
        <v>55</v>
      </c>
    </row>
  </sheetData>
  <mergeCells count="52">
    <mergeCell ref="N27:O27"/>
    <mergeCell ref="P27:Q27"/>
    <mergeCell ref="A26:B27"/>
    <mergeCell ref="J26:K27"/>
    <mergeCell ref="C27:D27"/>
    <mergeCell ref="E27:F27"/>
    <mergeCell ref="G27:H27"/>
    <mergeCell ref="L27:M27"/>
    <mergeCell ref="A17:A18"/>
    <mergeCell ref="J17:J18"/>
    <mergeCell ref="A19:A22"/>
    <mergeCell ref="J19:J22"/>
    <mergeCell ref="A23:A25"/>
    <mergeCell ref="J23:J25"/>
    <mergeCell ref="N8:N9"/>
    <mergeCell ref="O8:O9"/>
    <mergeCell ref="P8:P9"/>
    <mergeCell ref="Q8:Q9"/>
    <mergeCell ref="A12:A16"/>
    <mergeCell ref="J12:J16"/>
    <mergeCell ref="C8:D9"/>
    <mergeCell ref="E8:E9"/>
    <mergeCell ref="F8:F9"/>
    <mergeCell ref="G8:G9"/>
    <mergeCell ref="H8:H9"/>
    <mergeCell ref="L8:M9"/>
    <mergeCell ref="N6:O6"/>
    <mergeCell ref="P6:Q6"/>
    <mergeCell ref="C7:D7"/>
    <mergeCell ref="E7:F7"/>
    <mergeCell ref="G7:H7"/>
    <mergeCell ref="L7:M7"/>
    <mergeCell ref="N7:O7"/>
    <mergeCell ref="P7:Q7"/>
    <mergeCell ref="A5:A9"/>
    <mergeCell ref="B5:B9"/>
    <mergeCell ref="C5:H5"/>
    <mergeCell ref="J5:J9"/>
    <mergeCell ref="K5:K9"/>
    <mergeCell ref="L5:Q5"/>
    <mergeCell ref="C6:D6"/>
    <mergeCell ref="E6:F6"/>
    <mergeCell ref="G6:H6"/>
    <mergeCell ref="L6:M6"/>
    <mergeCell ref="A1:B1"/>
    <mergeCell ref="J1:K1"/>
    <mergeCell ref="A2:H2"/>
    <mergeCell ref="J2:Q2"/>
    <mergeCell ref="B3:D3"/>
    <mergeCell ref="E3:H3"/>
    <mergeCell ref="K3:M3"/>
    <mergeCell ref="N3:Q3"/>
  </mergeCells>
  <printOptions horizontalCentered="1"/>
  <pageMargins left="0.51181102362204722" right="0.51181102362204722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G22"/>
  <sheetViews>
    <sheetView workbookViewId="0">
      <selection activeCell="C25" sqref="C25"/>
    </sheetView>
  </sheetViews>
  <sheetFormatPr defaultRowHeight="14.4" x14ac:dyDescent="0.3"/>
  <cols>
    <col min="1" max="1" width="34.21875" bestFit="1" customWidth="1"/>
  </cols>
  <sheetData>
    <row r="1" spans="1:7" ht="15.6" x14ac:dyDescent="0.3">
      <c r="A1" s="35" t="s">
        <v>2</v>
      </c>
      <c r="B1" s="35"/>
      <c r="C1" s="35"/>
      <c r="D1" s="35"/>
      <c r="E1" s="35"/>
      <c r="F1" s="35"/>
      <c r="G1" s="35"/>
    </row>
    <row r="2" spans="1:7" ht="15.6" x14ac:dyDescent="0.3">
      <c r="A2" s="4"/>
      <c r="B2" s="4"/>
      <c r="C2" s="4"/>
      <c r="D2" s="4"/>
      <c r="E2" s="4"/>
      <c r="F2" s="4"/>
      <c r="G2" s="4"/>
    </row>
    <row r="3" spans="1:7" ht="15.6" x14ac:dyDescent="0.3">
      <c r="A3" s="36" t="s">
        <v>13</v>
      </c>
      <c r="B3" s="36"/>
      <c r="C3" s="36"/>
      <c r="D3" s="36"/>
      <c r="E3" s="36"/>
      <c r="F3" s="36"/>
      <c r="G3" s="36"/>
    </row>
    <row r="4" spans="1:7" ht="15.6" x14ac:dyDescent="0.3">
      <c r="A4" s="4" t="s">
        <v>14</v>
      </c>
      <c r="B4" s="37"/>
      <c r="C4" s="37"/>
      <c r="D4" s="37"/>
      <c r="E4" s="37"/>
      <c r="F4" s="37"/>
      <c r="G4" s="37"/>
    </row>
    <row r="5" spans="1:7" ht="15.6" x14ac:dyDescent="0.3">
      <c r="A5" s="4"/>
      <c r="B5" s="4"/>
      <c r="C5" s="4"/>
      <c r="D5" s="4"/>
      <c r="E5" s="4"/>
      <c r="F5" s="4"/>
      <c r="G5" s="4"/>
    </row>
    <row r="6" spans="1:7" ht="16.2" thickBot="1" x14ac:dyDescent="0.35">
      <c r="A6" s="4"/>
      <c r="B6" s="4"/>
      <c r="C6" s="4"/>
      <c r="D6" s="4"/>
      <c r="E6" s="4"/>
      <c r="F6" s="4"/>
      <c r="G6" s="4"/>
    </row>
    <row r="7" spans="1:7" x14ac:dyDescent="0.3">
      <c r="A7" s="38" t="s">
        <v>3</v>
      </c>
      <c r="B7" s="44" t="s">
        <v>1</v>
      </c>
      <c r="C7" s="44"/>
      <c r="D7" s="45"/>
      <c r="E7" s="45"/>
      <c r="F7" s="45"/>
      <c r="G7" s="46"/>
    </row>
    <row r="8" spans="1:7" x14ac:dyDescent="0.3">
      <c r="A8" s="39"/>
      <c r="B8" s="41" t="s">
        <v>4</v>
      </c>
      <c r="C8" s="41"/>
      <c r="D8" s="42" t="s">
        <v>5</v>
      </c>
      <c r="E8" s="43"/>
      <c r="F8" s="42" t="s">
        <v>6</v>
      </c>
      <c r="G8" s="43"/>
    </row>
    <row r="9" spans="1:7" ht="15" thickBot="1" x14ac:dyDescent="0.35">
      <c r="A9" s="40"/>
      <c r="B9" s="5" t="s">
        <v>7</v>
      </c>
      <c r="C9" s="6" t="s">
        <v>8</v>
      </c>
      <c r="D9" s="7" t="s">
        <v>7</v>
      </c>
      <c r="E9" s="8" t="s">
        <v>8</v>
      </c>
      <c r="F9" s="7" t="s">
        <v>7</v>
      </c>
      <c r="G9" s="8" t="s">
        <v>8</v>
      </c>
    </row>
    <row r="10" spans="1:7" x14ac:dyDescent="0.3">
      <c r="A10" s="9" t="s">
        <v>15</v>
      </c>
      <c r="B10" s="10">
        <v>2</v>
      </c>
      <c r="C10" s="11">
        <f>B10*36</f>
        <v>72</v>
      </c>
      <c r="D10" s="12">
        <v>2</v>
      </c>
      <c r="E10" s="13">
        <f>D10*36</f>
        <v>72</v>
      </c>
      <c r="F10" s="12">
        <v>2</v>
      </c>
      <c r="G10" s="13">
        <f>F10*31</f>
        <v>62</v>
      </c>
    </row>
    <row r="11" spans="1:7" x14ac:dyDescent="0.3">
      <c r="A11" s="14" t="s">
        <v>16</v>
      </c>
      <c r="B11" s="15">
        <v>2</v>
      </c>
      <c r="C11" s="11">
        <f t="shared" ref="C11:C19" si="0">B11*36</f>
        <v>72</v>
      </c>
      <c r="D11" s="16">
        <v>2</v>
      </c>
      <c r="E11" s="13">
        <f t="shared" ref="E11:E18" si="1">D11*36</f>
        <v>72</v>
      </c>
      <c r="F11" s="16">
        <v>1</v>
      </c>
      <c r="G11" s="13">
        <f t="shared" ref="G11:G19" si="2">F11*31</f>
        <v>31</v>
      </c>
    </row>
    <row r="12" spans="1:7" x14ac:dyDescent="0.3">
      <c r="A12" s="14" t="s">
        <v>17</v>
      </c>
      <c r="B12" s="15">
        <v>2</v>
      </c>
      <c r="C12" s="11">
        <f t="shared" si="0"/>
        <v>72</v>
      </c>
      <c r="D12" s="17">
        <v>2</v>
      </c>
      <c r="E12" s="13">
        <f t="shared" si="1"/>
        <v>72</v>
      </c>
      <c r="F12" s="17">
        <v>2</v>
      </c>
      <c r="G12" s="13">
        <f t="shared" si="2"/>
        <v>62</v>
      </c>
    </row>
    <row r="13" spans="1:7" x14ac:dyDescent="0.3">
      <c r="A13" s="14" t="s">
        <v>18</v>
      </c>
      <c r="B13" s="15">
        <v>2</v>
      </c>
      <c r="C13" s="11">
        <f t="shared" si="0"/>
        <v>72</v>
      </c>
      <c r="D13" s="17"/>
      <c r="E13" s="13"/>
      <c r="F13" s="17"/>
      <c r="G13" s="13">
        <f t="shared" si="2"/>
        <v>0</v>
      </c>
    </row>
    <row r="14" spans="1:7" x14ac:dyDescent="0.3">
      <c r="A14" s="14" t="s">
        <v>19</v>
      </c>
      <c r="B14" s="15">
        <v>3</v>
      </c>
      <c r="C14" s="11">
        <f t="shared" si="0"/>
        <v>108</v>
      </c>
      <c r="D14" s="17"/>
      <c r="E14" s="13"/>
      <c r="F14" s="17"/>
      <c r="G14" s="13">
        <f t="shared" si="2"/>
        <v>0</v>
      </c>
    </row>
    <row r="15" spans="1:7" x14ac:dyDescent="0.3">
      <c r="A15" s="14" t="s">
        <v>20</v>
      </c>
      <c r="B15" s="15">
        <v>4</v>
      </c>
      <c r="C15" s="11">
        <f t="shared" si="0"/>
        <v>144</v>
      </c>
      <c r="D15" s="16">
        <v>1</v>
      </c>
      <c r="E15" s="13">
        <f t="shared" si="1"/>
        <v>36</v>
      </c>
      <c r="F15" s="16">
        <v>1</v>
      </c>
      <c r="G15" s="13">
        <f t="shared" si="2"/>
        <v>31</v>
      </c>
    </row>
    <row r="16" spans="1:7" x14ac:dyDescent="0.3">
      <c r="A16" s="14" t="s">
        <v>21</v>
      </c>
      <c r="B16" s="15">
        <v>1</v>
      </c>
      <c r="C16" s="11">
        <v>36</v>
      </c>
      <c r="D16" s="16">
        <v>1</v>
      </c>
      <c r="E16" s="13">
        <f t="shared" si="1"/>
        <v>36</v>
      </c>
      <c r="F16" s="16">
        <v>1</v>
      </c>
      <c r="G16" s="13">
        <f t="shared" si="2"/>
        <v>31</v>
      </c>
    </row>
    <row r="17" spans="1:7" x14ac:dyDescent="0.3">
      <c r="A17" s="14" t="s">
        <v>9</v>
      </c>
      <c r="B17" s="18">
        <v>1</v>
      </c>
      <c r="C17" s="11">
        <f t="shared" si="0"/>
        <v>36</v>
      </c>
      <c r="D17" s="17"/>
      <c r="E17" s="13">
        <f t="shared" si="1"/>
        <v>0</v>
      </c>
      <c r="F17" s="17"/>
      <c r="G17" s="13">
        <f t="shared" si="2"/>
        <v>0</v>
      </c>
    </row>
    <row r="18" spans="1:7" x14ac:dyDescent="0.3">
      <c r="A18" s="14" t="s">
        <v>22</v>
      </c>
      <c r="B18" s="15">
        <v>1</v>
      </c>
      <c r="C18" s="11">
        <f t="shared" si="0"/>
        <v>36</v>
      </c>
      <c r="D18" s="17">
        <v>1</v>
      </c>
      <c r="E18" s="13">
        <f t="shared" si="1"/>
        <v>36</v>
      </c>
      <c r="F18" s="17">
        <v>1</v>
      </c>
      <c r="G18" s="13">
        <f t="shared" si="2"/>
        <v>31</v>
      </c>
    </row>
    <row r="19" spans="1:7" x14ac:dyDescent="0.3">
      <c r="A19" s="19" t="s">
        <v>23</v>
      </c>
      <c r="B19" s="20"/>
      <c r="C19" s="11">
        <f t="shared" si="0"/>
        <v>0</v>
      </c>
      <c r="D19" s="21"/>
      <c r="E19" s="13">
        <f>D19*36</f>
        <v>0</v>
      </c>
      <c r="F19" s="21">
        <v>1</v>
      </c>
      <c r="G19" s="13">
        <f t="shared" si="2"/>
        <v>31</v>
      </c>
    </row>
    <row r="20" spans="1:7" x14ac:dyDescent="0.3">
      <c r="A20" s="14" t="s">
        <v>0</v>
      </c>
      <c r="B20" s="15">
        <v>16</v>
      </c>
      <c r="C20" s="22">
        <f>B20*36</f>
        <v>576</v>
      </c>
      <c r="D20" s="17"/>
      <c r="E20" s="23"/>
      <c r="F20" s="17"/>
      <c r="G20" s="13"/>
    </row>
    <row r="21" spans="1:7" ht="15" thickBot="1" x14ac:dyDescent="0.35">
      <c r="A21" s="24" t="s">
        <v>24</v>
      </c>
      <c r="B21" s="25"/>
      <c r="C21" s="26"/>
      <c r="D21" s="27">
        <v>25</v>
      </c>
      <c r="E21" s="23">
        <f>D21*36</f>
        <v>900</v>
      </c>
      <c r="F21" s="27">
        <v>25</v>
      </c>
      <c r="G21" s="28">
        <f>F21*31</f>
        <v>775</v>
      </c>
    </row>
    <row r="22" spans="1:7" ht="15.6" thickTop="1" thickBot="1" x14ac:dyDescent="0.35">
      <c r="A22" s="29" t="s">
        <v>10</v>
      </c>
      <c r="B22" s="30">
        <f>SUM(B10:B21)</f>
        <v>34</v>
      </c>
      <c r="C22" s="31">
        <f>B22*36</f>
        <v>1224</v>
      </c>
      <c r="D22" s="30">
        <f>SUM(D10:D21)</f>
        <v>34</v>
      </c>
      <c r="E22" s="32">
        <f>D22*36</f>
        <v>1224</v>
      </c>
      <c r="F22" s="30">
        <f>SUM(F10:F21)</f>
        <v>34</v>
      </c>
      <c r="G22" s="32">
        <f>F22*31</f>
        <v>1054</v>
      </c>
    </row>
  </sheetData>
  <mergeCells count="8">
    <mergeCell ref="A1:G1"/>
    <mergeCell ref="A3:G3"/>
    <mergeCell ref="B4:G4"/>
    <mergeCell ref="A7:A9"/>
    <mergeCell ref="B8:C8"/>
    <mergeCell ref="D8:E8"/>
    <mergeCell ref="F8:G8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Szakmai óraterv</vt:lpstr>
      <vt:lpstr>Közismereti óraterv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2025-09-21T22:18:12Z</dcterms:modified>
</cp:coreProperties>
</file>