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_26\Intézményi dok\Projettervek\"/>
    </mc:Choice>
  </mc:AlternateContent>
  <xr:revisionPtr revIDLastSave="0" documentId="13_ncr:1_{4E210E9A-2DE3-4C5F-9EFB-C564C58233F6}" xr6:coauthVersionLast="36" xr6:coauthVersionMax="36" xr10:uidLastSave="{00000000-0000-0000-0000-000000000000}"/>
  <bookViews>
    <workbookView xWindow="0" yWindow="0" windowWidth="23040" windowHeight="8940" activeTab="2" xr2:uid="{EC332414-59E2-4B75-98BF-26DE3E5207F1}"/>
  </bookViews>
  <sheets>
    <sheet name="Projektháló" sheetId="30" r:id="rId1"/>
    <sheet name="Kereskedelem_1_9_1" sheetId="29" r:id="rId2"/>
    <sheet name="Közismereti óraterv" sheetId="7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1" i="30" l="1"/>
  <c r="H51" i="30"/>
  <c r="F51" i="30"/>
  <c r="E51" i="30"/>
  <c r="C51" i="30"/>
  <c r="J42" i="30"/>
  <c r="G42" i="30"/>
  <c r="J40" i="30"/>
  <c r="G40" i="30"/>
  <c r="D40" i="30"/>
  <c r="D44" i="30" s="1"/>
  <c r="J36" i="30"/>
  <c r="G36" i="30"/>
  <c r="J34" i="30"/>
  <c r="G34" i="30"/>
  <c r="G38" i="30" s="1"/>
  <c r="D34" i="30"/>
  <c r="D38" i="30" s="1"/>
  <c r="J30" i="30"/>
  <c r="G30" i="30"/>
  <c r="J28" i="30"/>
  <c r="G28" i="30"/>
  <c r="D28" i="30"/>
  <c r="D32" i="30" s="1"/>
  <c r="J24" i="30"/>
  <c r="G24" i="30"/>
  <c r="J22" i="30"/>
  <c r="G22" i="30"/>
  <c r="D22" i="30"/>
  <c r="D26" i="30" s="1"/>
  <c r="J18" i="30"/>
  <c r="G18" i="30"/>
  <c r="J16" i="30"/>
  <c r="G16" i="30"/>
  <c r="D16" i="30"/>
  <c r="D20" i="30" s="1"/>
  <c r="J12" i="30"/>
  <c r="G12" i="30"/>
  <c r="J10" i="30"/>
  <c r="G10" i="30"/>
  <c r="D10" i="30"/>
  <c r="D14" i="30" s="1"/>
  <c r="J6" i="30"/>
  <c r="G6" i="30"/>
  <c r="J4" i="30"/>
  <c r="J8" i="30" s="1"/>
  <c r="G4" i="30"/>
  <c r="D4" i="30"/>
  <c r="D8" i="30" s="1"/>
  <c r="G8" i="30" l="1"/>
  <c r="J38" i="30"/>
  <c r="K33" i="30" s="1"/>
  <c r="G14" i="30"/>
  <c r="E52" i="30"/>
  <c r="G44" i="30"/>
  <c r="G26" i="30"/>
  <c r="J44" i="30"/>
  <c r="G32" i="30"/>
  <c r="H52" i="30"/>
  <c r="K3" i="30"/>
  <c r="J20" i="30"/>
  <c r="J14" i="30"/>
  <c r="J32" i="30"/>
  <c r="G20" i="30"/>
  <c r="J26" i="30"/>
  <c r="K9" i="30" l="1"/>
  <c r="K39" i="30"/>
  <c r="K21" i="30"/>
  <c r="K27" i="30"/>
  <c r="K15" i="30"/>
  <c r="H41" i="29"/>
  <c r="H42" i="29" s="1"/>
  <c r="I13" i="29"/>
  <c r="K51" i="30" l="1"/>
  <c r="F22" i="7" l="1"/>
  <c r="G22" i="7" s="1"/>
  <c r="E22" i="7"/>
  <c r="D22" i="7"/>
  <c r="B22" i="7"/>
  <c r="C22" i="7" s="1"/>
  <c r="G21" i="7"/>
  <c r="E21" i="7"/>
  <c r="C20" i="7"/>
  <c r="G19" i="7"/>
  <c r="E19" i="7"/>
  <c r="C19" i="7"/>
  <c r="G18" i="7"/>
  <c r="E18" i="7"/>
  <c r="C18" i="7"/>
  <c r="G17" i="7"/>
  <c r="E17" i="7"/>
  <c r="C17" i="7"/>
  <c r="G16" i="7"/>
  <c r="E16" i="7"/>
  <c r="G15" i="7"/>
  <c r="E15" i="7"/>
  <c r="C15" i="7"/>
  <c r="G14" i="7"/>
  <c r="C14" i="7"/>
  <c r="G13" i="7"/>
  <c r="C13" i="7"/>
  <c r="G12" i="7"/>
  <c r="E12" i="7"/>
  <c r="C12" i="7"/>
  <c r="G11" i="7"/>
  <c r="E11" i="7"/>
  <c r="C11" i="7"/>
  <c r="G10" i="7"/>
  <c r="E10" i="7"/>
  <c r="C10" i="7"/>
</calcChain>
</file>

<file path=xl/sharedStrings.xml><?xml version="1.0" encoding="utf-8"?>
<sst xmlns="http://schemas.openxmlformats.org/spreadsheetml/2006/main" count="309" uniqueCount="178">
  <si>
    <t>Ágazati alapoktatás</t>
  </si>
  <si>
    <t>Óraszám</t>
  </si>
  <si>
    <t>ÓRATERV</t>
  </si>
  <si>
    <t>Tantárgyak</t>
  </si>
  <si>
    <t>9. évf.</t>
  </si>
  <si>
    <t>10. évf.</t>
  </si>
  <si>
    <t>11. évf.</t>
  </si>
  <si>
    <t>Heti</t>
  </si>
  <si>
    <t>Éves</t>
  </si>
  <si>
    <t>Honvédelem</t>
  </si>
  <si>
    <t xml:space="preserve"> Összesen</t>
  </si>
  <si>
    <t>Munkavállalói ismeretek</t>
  </si>
  <si>
    <t>Munkavállalói idegen nyelv</t>
  </si>
  <si>
    <t>Szakképző iskola 9-11. évfolyam</t>
  </si>
  <si>
    <t>Közismereti</t>
  </si>
  <si>
    <t>Kommunikáció - magyar nyelv és irodalom</t>
  </si>
  <si>
    <t>Idegen nyelv (angol/német)</t>
  </si>
  <si>
    <t>Matematika</t>
  </si>
  <si>
    <t>Történelem és állampolgári ismeretek</t>
  </si>
  <si>
    <t>Természetismeret</t>
  </si>
  <si>
    <t>Testnevelés</t>
  </si>
  <si>
    <t>Digitális kultúra</t>
  </si>
  <si>
    <t>Osztályközösség-építés</t>
  </si>
  <si>
    <t>Pénrügyi és munkavállalói ismeretek</t>
  </si>
  <si>
    <t>Szakirányú oktatás</t>
  </si>
  <si>
    <t>Gazdasági ismeretek</t>
  </si>
  <si>
    <t>Vállalkozások működtetése</t>
  </si>
  <si>
    <t>Kommunikáció</t>
  </si>
  <si>
    <t>Digitális alkalmazások</t>
  </si>
  <si>
    <t>Kereskedelmi Ismeretek</t>
  </si>
  <si>
    <t>Üzlet működtetése</t>
  </si>
  <si>
    <t>Pénztárgépkezelés</t>
  </si>
  <si>
    <t>Termékismeret és forgalmazás</t>
  </si>
  <si>
    <t>Üzleti kommunikáció</t>
  </si>
  <si>
    <t>Kereskedelmi szakmai ismeretek</t>
  </si>
  <si>
    <t>1. Projektben érintett iskola, osztály / csoport adatai</t>
  </si>
  <si>
    <t>Iskola neve:</t>
  </si>
  <si>
    <t>Szerencsi SZC Műszaki és Szolgáltatási Technikum és Szakképző Iskola</t>
  </si>
  <si>
    <t>Tanév:</t>
  </si>
  <si>
    <t>2025/26</t>
  </si>
  <si>
    <t>Oktatás, képzés megnevezése:</t>
  </si>
  <si>
    <t>Nappali rendszerű oktatás (TJ)</t>
  </si>
  <si>
    <t>Anyagigénylés típusa:</t>
  </si>
  <si>
    <t>Ágazati oktatás és ágazati alapvizsga</t>
  </si>
  <si>
    <t>Ágazati alapoktatás megnevezése:</t>
  </si>
  <si>
    <t>Kereskedelem</t>
  </si>
  <si>
    <t>Projektben érintett osztály/csoport KRÉTA szerinti jele</t>
  </si>
  <si>
    <t>9. évfolyam</t>
  </si>
  <si>
    <t>Projektben érintett osztály/csoport ÁGAZATA</t>
  </si>
  <si>
    <t>Válasszon a legördülő listából!</t>
  </si>
  <si>
    <t>2. Projekt adatai:</t>
  </si>
  <si>
    <t>1. projekt</t>
  </si>
  <si>
    <t>2.  projekt</t>
  </si>
  <si>
    <t>3. projekt</t>
  </si>
  <si>
    <t>4.  projekt</t>
  </si>
  <si>
    <t>5. projekt</t>
  </si>
  <si>
    <t>6. projekt</t>
  </si>
  <si>
    <r>
      <t xml:space="preserve">Projekt száma és/vagy megnevezése </t>
    </r>
    <r>
      <rPr>
        <sz val="11"/>
        <color theme="1"/>
        <rFont val="Calibri"/>
        <family val="2"/>
        <charset val="238"/>
        <scheme val="minor"/>
      </rPr>
      <t>(szakmai program szerint)</t>
    </r>
    <r>
      <rPr>
        <b/>
        <sz val="11"/>
        <color theme="1"/>
        <rFont val="Calibri"/>
        <family val="2"/>
        <charset val="238"/>
        <scheme val="minor"/>
      </rPr>
      <t>:</t>
    </r>
  </si>
  <si>
    <t>Márkatervezés</t>
  </si>
  <si>
    <t>Vásárlói karakterek a színpadon</t>
  </si>
  <si>
    <t>Mini bolt</t>
  </si>
  <si>
    <t>Webshop főoldal digitális tervezése</t>
  </si>
  <si>
    <t>Bolt logó és mottó</t>
  </si>
  <si>
    <t>Vásárlói típusok társasjáték</t>
  </si>
  <si>
    <t>Produktum / termék megnevezése és/vagy rövid leírása:</t>
  </si>
  <si>
    <t>Saját márkás üdítő tervezése</t>
  </si>
  <si>
    <t>Minibolt tervrajza</t>
  </si>
  <si>
    <t>Digitális tervezés IA-val, vagy Fényképszerkesztővel</t>
  </si>
  <si>
    <t>Etikus bolt logójának és mottójának terve</t>
  </si>
  <si>
    <t>Társasjáték</t>
  </si>
  <si>
    <t>Projektben érintett közismereti tantárgyak:</t>
  </si>
  <si>
    <t>Projektben érintett "szakmai tantárgyak" szakmai program alapján:</t>
  </si>
  <si>
    <t>Digitális alkalmazások, Kommunikáció, gazdasági ismeretek</t>
  </si>
  <si>
    <t>Kommunikáció, gazdasági ismeretek, vállalkozások működése</t>
  </si>
  <si>
    <t>Kommunikáció, gazdasági ismeretek, vállalkozások működése, Digitális alkalmazások</t>
  </si>
  <si>
    <t>Projekt időtartama (óra):</t>
  </si>
  <si>
    <t>3. A projekt céljának meghatározása (résztvevők feladatai, dokumentáció, képek, ábrák, leírások)</t>
  </si>
  <si>
    <t>2. projekt</t>
  </si>
  <si>
    <t>4. projekt</t>
  </si>
  <si>
    <t>Résztvevők feladatai:</t>
  </si>
  <si>
    <t>A tanulók fantázianevet, logót és reklámszöveget alkotnak egy képzeletbeli üdítőitalhoz, célcsoport alapján.</t>
  </si>
  <si>
    <t>Szerepjátékban különböző vásárlói típusokat jelenítenek meg, eladói válaszokkal.</t>
  </si>
  <si>
    <t>Fiktív bolt elrendezése, termékcsoportok rendszerezése, árlista készítése.</t>
  </si>
  <si>
    <t>Webáruház főoldal készítése digitálisan: logó, termékek, árak, menüpontok.</t>
  </si>
  <si>
    <t>Etikus bolt arculatának megtervezése: név, mottó, logó, rövid bemutatás.</t>
  </si>
  <si>
    <t>Egyszerű társasjáték készítése vásárlói karakterekkel és eladói reakciókkal.</t>
  </si>
  <si>
    <t>Dokumentáció, képek, ábrák, leírások</t>
  </si>
  <si>
    <t>képek, fotók</t>
  </si>
  <si>
    <t>szituációs játék</t>
  </si>
  <si>
    <t>társasjáték, képek, fotók</t>
  </si>
  <si>
    <t>Megjegyzés</t>
  </si>
  <si>
    <t xml:space="preserve">4. Mely, a KKK-ban szereplő kompetenciák elsajátítását segíti a projekt? </t>
  </si>
  <si>
    <t>Produktum / termék megnevezése</t>
  </si>
  <si>
    <t>Projektelem, projekt részfeladat megnevezése</t>
  </si>
  <si>
    <t>Készségek, képességek
(KKK)</t>
  </si>
  <si>
    <t>Ismeretek
(KKK)</t>
  </si>
  <si>
    <t>Elvárt viselkedésmódok, attitűdök
(KKK)</t>
  </si>
  <si>
    <t>Önállóság és felelősség mértéke
(KKK)</t>
  </si>
  <si>
    <t>Tantárgyi kapcsolatok a közismereti / szakmai "tantárgyakkal"</t>
  </si>
  <si>
    <t>Saját márkás üdítő tervezése    Terméknév</t>
  </si>
  <si>
    <t xml:space="preserve"> logó</t>
  </si>
  <si>
    <t xml:space="preserve"> csomagolás és reklámszöveg készítése   Kreativitás</t>
  </si>
  <si>
    <t xml:space="preserve"> vizuális tervezés  Márkaépítés</t>
  </si>
  <si>
    <t xml:space="preserve"> célcsoportismeret  Esztétikai érzék</t>
  </si>
  <si>
    <t xml:space="preserve"> együttműködés Önálló ötletalkotás</t>
  </si>
  <si>
    <t xml:space="preserve"> csoportos bemutatás    Marketing</t>
  </si>
  <si>
    <t xml:space="preserve"> vizuális kultúra</t>
  </si>
  <si>
    <t>Vásárlói karakterek a színpadon Szituációs gyakorlat vásárlói típusokkal    Kommunikáció</t>
  </si>
  <si>
    <t xml:space="preserve"> empátia   Vásárlói magatartás</t>
  </si>
  <si>
    <t xml:space="preserve"> ügyfélkezelés  Udvariasság</t>
  </si>
  <si>
    <t xml:space="preserve"> helyzetfelismerés  Szerepvállalás csoportban   Ügyfélkapcsolatok</t>
  </si>
  <si>
    <t xml:space="preserve"> dráma</t>
  </si>
  <si>
    <t>Mini bolt   Bolt elrendezése</t>
  </si>
  <si>
    <t xml:space="preserve"> termékcsoportok rendszerezése</t>
  </si>
  <si>
    <t xml:space="preserve"> árlista készítése  Rendszerezés</t>
  </si>
  <si>
    <t xml:space="preserve"> pénzkezelés   Kereskedelmi alapismeretek</t>
  </si>
  <si>
    <t xml:space="preserve"> árucsoportok    Pontosság</t>
  </si>
  <si>
    <t xml:space="preserve"> felelősségtudat  Részfeladatok önálló kezelése   Kereskedelem</t>
  </si>
  <si>
    <t xml:space="preserve"> matematika</t>
  </si>
  <si>
    <t>Webshop digitális tervezése Főoldal készítése: logó</t>
  </si>
  <si>
    <t xml:space="preserve"> termékek</t>
  </si>
  <si>
    <t xml:space="preserve"> árak</t>
  </si>
  <si>
    <t xml:space="preserve"> menüpontok Digitális kompetencia</t>
  </si>
  <si>
    <t xml:space="preserve"> kreativitás  E-kereskedelem</t>
  </si>
  <si>
    <t xml:space="preserve"> webdesign alapok    Precizitás</t>
  </si>
  <si>
    <t xml:space="preserve"> digitális felelősség    Önálló tervezés</t>
  </si>
  <si>
    <t xml:space="preserve"> csoportos egyeztetés   Informatika</t>
  </si>
  <si>
    <t xml:space="preserve"> marketing</t>
  </si>
  <si>
    <t>Logó</t>
  </si>
  <si>
    <t xml:space="preserve"> mottó tervezése   Etikus bolt arculatának megalkotása Vizuális kommunikáció</t>
  </si>
  <si>
    <t xml:space="preserve"> kreativitás  Arculattervezés</t>
  </si>
  <si>
    <t xml:space="preserve"> etikus kereskedelem    Önkifejezés</t>
  </si>
  <si>
    <t xml:space="preserve"> igényesség Önálló tervezés</t>
  </si>
  <si>
    <t xml:space="preserve"> prezentáció    Jog és etika</t>
  </si>
  <si>
    <t>Vásárlói típusok társasjáték    Társasjáték készítése vásárlói karakterekkel    Rendszerezés</t>
  </si>
  <si>
    <t xml:space="preserve"> játéktervezés Vásárlói típusok</t>
  </si>
  <si>
    <t xml:space="preserve"> játékmechanika    Kooperáció</t>
  </si>
  <si>
    <t xml:space="preserve"> játékosság  Csoportos ötletelés</t>
  </si>
  <si>
    <t xml:space="preserve"> közös kivitelezés  Ügyfélkapcsolatok</t>
  </si>
  <si>
    <t xml:space="preserve"> kommunikáció</t>
  </si>
  <si>
    <t>5. A projekt óraszámainak megfeleltetése</t>
  </si>
  <si>
    <t>"Tantárgy"</t>
  </si>
  <si>
    <t>Témakör</t>
  </si>
  <si>
    <t xml:space="preserve">Termékpozicionálás és márkaépítés alapjai  </t>
  </si>
  <si>
    <t xml:space="preserve">Vásárlói típusok és ügyfélkommunikáció  </t>
  </si>
  <si>
    <t>Mini bolt tervrajza</t>
  </si>
  <si>
    <t xml:space="preserve">Kiskereskedelmi térszervezés és árukezelés  </t>
  </si>
  <si>
    <t>webshop digitális tervezése</t>
  </si>
  <si>
    <t xml:space="preserve">Online értékesítés és digitális boltstruktúra  </t>
  </si>
  <si>
    <t>Logó, mottó tervezése</t>
  </si>
  <si>
    <t>Egy bolt logójának, mottójának terve</t>
  </si>
  <si>
    <t xml:space="preserve">Etikus kereskedelem és arculattervezés  </t>
  </si>
  <si>
    <t xml:space="preserve">Vásárlói viselkedés és ügyfélkezelési stratégiák  </t>
  </si>
  <si>
    <t>ÖSSZESEN</t>
  </si>
  <si>
    <t>Óraszám ellenőrzés</t>
  </si>
  <si>
    <t>10. évfolyam</t>
  </si>
  <si>
    <t>11. évfolyam</t>
  </si>
  <si>
    <t>Projekt óraszám összesen:</t>
  </si>
  <si>
    <t>Iskola</t>
  </si>
  <si>
    <t>9. évfolyam összesen:</t>
  </si>
  <si>
    <t>Duális</t>
  </si>
  <si>
    <t>10. évfolyam összesen:</t>
  </si>
  <si>
    <t>11. évfolyam összesen:</t>
  </si>
  <si>
    <t>Intézmény:</t>
  </si>
  <si>
    <t>Tananyagegység 4</t>
  </si>
  <si>
    <t>Tananyagegység 5</t>
  </si>
  <si>
    <t>9. évf. össz:</t>
  </si>
  <si>
    <t>10. évf. össz:</t>
  </si>
  <si>
    <t>11. évf. össz:</t>
  </si>
  <si>
    <t>Tananyagegység 6</t>
  </si>
  <si>
    <t>12. évf. össz:</t>
  </si>
  <si>
    <t>13. évf. össz:</t>
  </si>
  <si>
    <t>Projektek kívüli tevékenységek felhasználása</t>
  </si>
  <si>
    <t>Vállalkozói karakterek a színpadon</t>
  </si>
  <si>
    <t>Vállalkozások működése</t>
  </si>
  <si>
    <t>Minibolt</t>
  </si>
  <si>
    <t>Webshop digitális tervezése</t>
  </si>
  <si>
    <t>Vásárlási típusok tervezése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</si>
</sst>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16" xfId="0" applyFont="1" applyBorder="1" applyAlignment="1">
      <alignment horizontal="left" vertical="center"/>
    </xf>
    <xf numFmtId="0" fontId="2" fillId="0" borderId="10" xfId="0" applyFont="1" applyBorder="1" applyAlignment="1">
      <alignment vertical="center" wrapText="1"/>
    </xf>
    <xf numFmtId="0" fontId="6" fillId="0" borderId="0" xfId="0" applyFont="1"/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4" fillId="0" borderId="18" xfId="0" applyFont="1" applyBorder="1"/>
    <xf numFmtId="0" fontId="4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4" fillId="0" borderId="7" xfId="0" applyFont="1" applyBorder="1"/>
    <xf numFmtId="0" fontId="4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4" fillId="0" borderId="14" xfId="0" applyFont="1" applyBorder="1"/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0" borderId="33" xfId="0" applyFont="1" applyBorder="1"/>
    <xf numFmtId="0" fontId="4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0" fillId="0" borderId="0" xfId="0" applyProtection="1"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49" fontId="1" fillId="0" borderId="38" xfId="0" applyNumberFormat="1" applyFont="1" applyBorder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>
      <alignment vertical="top" wrapText="1"/>
    </xf>
    <xf numFmtId="0" fontId="1" fillId="0" borderId="1" xfId="0" applyFont="1" applyBorder="1" applyAlignment="1" applyProtection="1">
      <alignment horizontal="right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right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 wrapText="1"/>
      <protection locked="0"/>
    </xf>
    <xf numFmtId="49" fontId="11" fillId="0" borderId="0" xfId="0" applyNumberFormat="1" applyFont="1" applyAlignment="1" applyProtection="1">
      <alignment horizontal="center" vertical="center" wrapText="1"/>
      <protection locked="0"/>
    </xf>
    <xf numFmtId="0" fontId="0" fillId="2" borderId="39" xfId="0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right" vertical="center" wrapText="1"/>
      <protection locked="0"/>
    </xf>
    <xf numFmtId="49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49" fontId="0" fillId="3" borderId="1" xfId="0" applyNumberForma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11" fillId="0" borderId="3" xfId="0" applyFont="1" applyBorder="1" applyAlignment="1" applyProtection="1">
      <alignment vertical="center" wrapText="1"/>
      <protection locked="0"/>
    </xf>
    <xf numFmtId="49" fontId="2" fillId="3" borderId="7" xfId="0" applyNumberFormat="1" applyFont="1" applyFill="1" applyBorder="1" applyAlignment="1" applyProtection="1">
      <alignment horizontal="left" vertical="top" wrapText="1"/>
      <protection locked="0"/>
    </xf>
    <xf numFmtId="49" fontId="2" fillId="4" borderId="7" xfId="0" applyNumberFormat="1" applyFont="1" applyFill="1" applyBorder="1" applyAlignment="1" applyProtection="1">
      <alignment horizontal="left" vertical="top" wrapText="1"/>
      <protection locked="0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2" fontId="2" fillId="3" borderId="7" xfId="0" applyNumberFormat="1" applyFont="1" applyFill="1" applyBorder="1" applyAlignment="1" applyProtection="1">
      <alignment horizontal="center" vertical="center"/>
      <protection locked="0"/>
    </xf>
    <xf numFmtId="2" fontId="2" fillId="4" borderId="7" xfId="0" applyNumberFormat="1" applyFont="1" applyFill="1" applyBorder="1" applyAlignment="1" applyProtection="1">
      <alignment horizontal="center" vertical="center"/>
      <protection locked="0"/>
    </xf>
    <xf numFmtId="2" fontId="3" fillId="2" borderId="8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top" wrapText="1"/>
    </xf>
    <xf numFmtId="0" fontId="1" fillId="0" borderId="9" xfId="0" applyFont="1" applyBorder="1" applyAlignment="1" applyProtection="1">
      <alignment vertical="center" wrapText="1"/>
      <protection locked="0"/>
    </xf>
    <xf numFmtId="0" fontId="2" fillId="3" borderId="40" xfId="0" applyFont="1" applyFill="1" applyBorder="1" applyAlignment="1" applyProtection="1">
      <alignment horizontal="center" vertical="center" wrapText="1"/>
      <protection locked="0"/>
    </xf>
    <xf numFmtId="0" fontId="2" fillId="4" borderId="40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vertical="center"/>
    </xf>
    <xf numFmtId="0" fontId="2" fillId="3" borderId="7" xfId="0" applyFont="1" applyFill="1" applyBorder="1" applyAlignment="1">
      <alignment wrapText="1"/>
    </xf>
    <xf numFmtId="0" fontId="2" fillId="4" borderId="7" xfId="0" applyFont="1" applyFill="1" applyBorder="1" applyAlignment="1">
      <alignment wrapText="1"/>
    </xf>
    <xf numFmtId="0" fontId="1" fillId="0" borderId="0" xfId="0" applyFont="1" applyAlignment="1">
      <alignment horizontal="left"/>
    </xf>
    <xf numFmtId="0" fontId="10" fillId="0" borderId="0" xfId="0" applyFont="1" applyAlignment="1" applyProtection="1">
      <alignment wrapText="1"/>
      <protection locked="0"/>
    </xf>
    <xf numFmtId="0" fontId="10" fillId="0" borderId="0" xfId="0" applyFont="1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49" fontId="2" fillId="3" borderId="1" xfId="0" applyNumberFormat="1" applyFont="1" applyFill="1" applyBorder="1" applyAlignment="1" applyProtection="1">
      <alignment horizontal="left" vertical="top" wrapText="1"/>
      <protection locked="0"/>
    </xf>
    <xf numFmtId="49" fontId="2" fillId="3" borderId="1" xfId="0" applyNumberFormat="1" applyFont="1" applyFill="1" applyBorder="1" applyAlignment="1" applyProtection="1">
      <alignment horizontal="left" vertical="top" wrapText="1" shrinkToFit="1"/>
      <protection locked="0"/>
    </xf>
    <xf numFmtId="49" fontId="2" fillId="0" borderId="0" xfId="0" applyNumberFormat="1" applyFont="1" applyAlignment="1">
      <alignment horizontal="left" vertical="top" wrapText="1"/>
    </xf>
    <xf numFmtId="49" fontId="0" fillId="3" borderId="1" xfId="0" applyNumberFormat="1" applyFill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49" fontId="0" fillId="3" borderId="1" xfId="0" applyNumberFormat="1" applyFill="1" applyBorder="1" applyAlignment="1" applyProtection="1">
      <alignment horizontal="center" vertical="top" wrapText="1"/>
      <protection locked="0"/>
    </xf>
    <xf numFmtId="49" fontId="0" fillId="3" borderId="3" xfId="0" applyNumberFormat="1" applyFill="1" applyBorder="1" applyAlignment="1" applyProtection="1">
      <alignment horizontal="center" vertical="top" wrapText="1"/>
      <protection locked="0"/>
    </xf>
    <xf numFmtId="49" fontId="0" fillId="3" borderId="4" xfId="0" applyNumberFormat="1" applyFill="1" applyBorder="1" applyAlignment="1" applyProtection="1">
      <alignment horizontal="center" vertical="top" wrapText="1"/>
      <protection locked="0"/>
    </xf>
    <xf numFmtId="49" fontId="0" fillId="3" borderId="5" xfId="0" applyNumberForma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vertical="center"/>
      <protection locked="0"/>
    </xf>
    <xf numFmtId="0" fontId="13" fillId="0" borderId="1" xfId="0" applyFont="1" applyBorder="1" applyAlignment="1" applyProtection="1">
      <alignment vertical="center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164" fontId="0" fillId="0" borderId="0" xfId="0" applyNumberFormat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/>
    <xf numFmtId="0" fontId="15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41" xfId="0" applyBorder="1" applyAlignment="1">
      <alignment horizontal="center" wrapText="1"/>
    </xf>
    <xf numFmtId="0" fontId="0" fillId="0" borderId="42" xfId="0" applyBorder="1"/>
    <xf numFmtId="0" fontId="0" fillId="0" borderId="42" xfId="0" applyBorder="1" applyAlignment="1"/>
    <xf numFmtId="0" fontId="0" fillId="0" borderId="42" xfId="0" applyBorder="1" applyAlignment="1">
      <alignment horizontal="center"/>
    </xf>
    <xf numFmtId="0" fontId="0" fillId="0" borderId="1" xfId="0" applyBorder="1" applyAlignment="1"/>
    <xf numFmtId="0" fontId="0" fillId="0" borderId="41" xfId="0" applyBorder="1"/>
    <xf numFmtId="0" fontId="0" fillId="0" borderId="41" xfId="0" applyBorder="1" applyAlignment="1"/>
    <xf numFmtId="0" fontId="0" fillId="0" borderId="41" xfId="0" applyBorder="1" applyAlignment="1">
      <alignment horizontal="center"/>
    </xf>
    <xf numFmtId="0" fontId="0" fillId="0" borderId="43" xfId="0" applyBorder="1" applyAlignment="1">
      <alignment horizontal="center" wrapText="1"/>
    </xf>
    <xf numFmtId="0" fontId="0" fillId="0" borderId="44" xfId="0" applyBorder="1" applyAlignment="1">
      <alignment horizontal="center" wrapText="1"/>
    </xf>
    <xf numFmtId="0" fontId="0" fillId="0" borderId="43" xfId="0" applyBorder="1"/>
    <xf numFmtId="0" fontId="0" fillId="0" borderId="45" xfId="0" applyBorder="1" applyAlignment="1">
      <alignment horizontal="center" wrapText="1"/>
    </xf>
    <xf numFmtId="0" fontId="0" fillId="0" borderId="46" xfId="0" applyBorder="1" applyAlignment="1">
      <alignment horizont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0" fillId="0" borderId="47" xfId="0" applyBorder="1"/>
    <xf numFmtId="0" fontId="2" fillId="0" borderId="10" xfId="0" applyFont="1" applyFill="1" applyBorder="1" applyAlignment="1">
      <alignment vertical="center" wrapText="1"/>
    </xf>
    <xf numFmtId="0" fontId="0" fillId="0" borderId="39" xfId="0" applyBorder="1" applyAlignment="1">
      <alignment horizontal="center" wrapText="1"/>
    </xf>
  </cellXfs>
  <cellStyles count="1">
    <cellStyle name="Normál" xfId="0" builtinId="0"/>
  </cellStyles>
  <dxfs count="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&#225;solat%20-%20Kereskedelmi%20&#233;rt&#233;kes&#237;t&#337;%20-%20projektterve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&#369;szaki_Informatika_9B_10B_11B_12B_202509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reskedelem_1_9_1"/>
      <sheetName val="Munka3"/>
      <sheetName val="Kitöltési segédlet"/>
      <sheetName val="Kereskedelmi értékesítő"/>
      <sheetName val="Ellenőrzés"/>
      <sheetName val="mennyiségi egység"/>
      <sheetName val="Alapadatok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segédlet"/>
      <sheetName val="1_Műszaki_9_B"/>
      <sheetName val="2_Műszaki_10_B_1"/>
      <sheetName val="2_Műszaki_10_B_2"/>
      <sheetName val="3_Műszaki_11_B_1"/>
      <sheetName val="3_Műszaki_11_B_2"/>
      <sheetName val="4_Műszaki_12_B"/>
      <sheetName val="1_iskneve_osztjele_ÖSSZESÍTŐ"/>
      <sheetName val="2_iskneve_osztjele_ÖSSZESÍTŐ"/>
      <sheetName val="mennyiségi egység"/>
      <sheetName val="Alapadatok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A4433-6747-4A5E-82DD-2B483D5F241E}">
  <dimension ref="A1:K52"/>
  <sheetViews>
    <sheetView workbookViewId="0">
      <selection activeCell="M53" sqref="M53"/>
    </sheetView>
  </sheetViews>
  <sheetFormatPr defaultRowHeight="14.4" x14ac:dyDescent="0.3"/>
  <cols>
    <col min="1" max="1" width="23.77734375" customWidth="1"/>
    <col min="2" max="2" width="22.6640625" bestFit="1" customWidth="1"/>
  </cols>
  <sheetData>
    <row r="1" spans="1:11" x14ac:dyDescent="0.3">
      <c r="A1" s="124"/>
      <c r="B1" s="124"/>
      <c r="C1" s="125" t="s">
        <v>47</v>
      </c>
      <c r="D1" s="125"/>
      <c r="E1" s="32" t="s">
        <v>155</v>
      </c>
      <c r="F1" s="126"/>
      <c r="G1" s="33"/>
      <c r="H1" s="125" t="s">
        <v>156</v>
      </c>
      <c r="I1" s="125"/>
      <c r="J1" s="125"/>
      <c r="K1" s="127" t="s">
        <v>157</v>
      </c>
    </row>
    <row r="2" spans="1:11" ht="43.8" thickBot="1" x14ac:dyDescent="0.35">
      <c r="A2" s="124"/>
      <c r="B2" s="128"/>
      <c r="C2" s="129" t="s">
        <v>158</v>
      </c>
      <c r="D2" s="130" t="s">
        <v>159</v>
      </c>
      <c r="E2" s="130" t="s">
        <v>158</v>
      </c>
      <c r="F2" s="129" t="s">
        <v>160</v>
      </c>
      <c r="G2" s="130" t="s">
        <v>161</v>
      </c>
      <c r="H2" s="131" t="s">
        <v>158</v>
      </c>
      <c r="I2" s="131" t="s">
        <v>160</v>
      </c>
      <c r="J2" s="130" t="s">
        <v>162</v>
      </c>
      <c r="K2" s="132"/>
    </row>
    <row r="3" spans="1:11" ht="15" customHeight="1" thickTop="1" x14ac:dyDescent="0.3">
      <c r="A3" s="149" t="s">
        <v>58</v>
      </c>
      <c r="B3" s="131" t="s">
        <v>28</v>
      </c>
      <c r="C3" s="133">
        <v>8</v>
      </c>
      <c r="D3" s="134" t="s">
        <v>163</v>
      </c>
      <c r="E3" s="134"/>
      <c r="F3" s="133"/>
      <c r="G3" s="134" t="s">
        <v>163</v>
      </c>
      <c r="H3" s="133">
        <v>0</v>
      </c>
      <c r="I3" s="133">
        <v>0</v>
      </c>
      <c r="J3" s="134" t="s">
        <v>163</v>
      </c>
      <c r="K3" s="135">
        <f>SUM(D8,G8,J8)</f>
        <v>16</v>
      </c>
    </row>
    <row r="4" spans="1:11" x14ac:dyDescent="0.3">
      <c r="A4" s="143"/>
      <c r="B4" s="131" t="s">
        <v>27</v>
      </c>
      <c r="C4" s="131">
        <v>2</v>
      </c>
      <c r="D4" s="134">
        <f>SUM(C3:C8)</f>
        <v>16</v>
      </c>
      <c r="E4" s="134"/>
      <c r="F4" s="131">
        <v>0</v>
      </c>
      <c r="G4" s="134">
        <f>SUM(E3:E8)</f>
        <v>0</v>
      </c>
      <c r="H4" s="131">
        <v>0</v>
      </c>
      <c r="I4" s="131">
        <v>0</v>
      </c>
      <c r="J4" s="134">
        <f>SUM(H3:H8)</f>
        <v>0</v>
      </c>
      <c r="K4" s="125"/>
    </row>
    <row r="5" spans="1:11" x14ac:dyDescent="0.3">
      <c r="A5" s="143"/>
      <c r="B5" s="131" t="s">
        <v>25</v>
      </c>
      <c r="C5" s="133">
        <v>6</v>
      </c>
      <c r="D5" s="136" t="s">
        <v>160</v>
      </c>
      <c r="E5" s="134"/>
      <c r="F5" s="133">
        <v>0</v>
      </c>
      <c r="G5" s="136" t="s">
        <v>160</v>
      </c>
      <c r="H5" s="133">
        <v>0</v>
      </c>
      <c r="I5" s="133">
        <v>0</v>
      </c>
      <c r="J5" s="136" t="s">
        <v>160</v>
      </c>
      <c r="K5" s="125"/>
    </row>
    <row r="6" spans="1:11" x14ac:dyDescent="0.3">
      <c r="A6" s="143"/>
      <c r="B6" s="131" t="s">
        <v>164</v>
      </c>
      <c r="C6" s="131">
        <v>0</v>
      </c>
      <c r="D6" s="136">
        <v>0</v>
      </c>
      <c r="E6" s="136"/>
      <c r="F6" s="131">
        <v>0</v>
      </c>
      <c r="G6" s="136">
        <f>SUM(F3:F8)</f>
        <v>0</v>
      </c>
      <c r="H6" s="131">
        <v>0</v>
      </c>
      <c r="I6" s="131">
        <v>0</v>
      </c>
      <c r="J6" s="136">
        <f>SUM(I3:I8)</f>
        <v>0</v>
      </c>
      <c r="K6" s="125"/>
    </row>
    <row r="7" spans="1:11" x14ac:dyDescent="0.3">
      <c r="A7" s="143"/>
      <c r="B7" s="131" t="s">
        <v>165</v>
      </c>
      <c r="C7" s="133">
        <v>0</v>
      </c>
      <c r="D7" s="136" t="s">
        <v>166</v>
      </c>
      <c r="E7" s="134"/>
      <c r="F7" s="133">
        <v>0</v>
      </c>
      <c r="G7" s="136" t="s">
        <v>167</v>
      </c>
      <c r="H7" s="133">
        <v>0</v>
      </c>
      <c r="I7" s="133">
        <v>0</v>
      </c>
      <c r="J7" s="136" t="s">
        <v>168</v>
      </c>
      <c r="K7" s="125"/>
    </row>
    <row r="8" spans="1:11" ht="15" thickBot="1" x14ac:dyDescent="0.35">
      <c r="A8" s="144"/>
      <c r="B8" s="131" t="s">
        <v>169</v>
      </c>
      <c r="C8" s="137">
        <v>0</v>
      </c>
      <c r="D8" s="138">
        <f>SUM(D4,D6)</f>
        <v>16</v>
      </c>
      <c r="E8" s="138"/>
      <c r="F8" s="137">
        <v>0</v>
      </c>
      <c r="G8" s="138">
        <f>SUM(G4,G6)</f>
        <v>0</v>
      </c>
      <c r="H8" s="137">
        <v>0</v>
      </c>
      <c r="I8" s="137">
        <v>0</v>
      </c>
      <c r="J8" s="138">
        <f>SUM(J4,J6)</f>
        <v>0</v>
      </c>
      <c r="K8" s="139"/>
    </row>
    <row r="9" spans="1:11" ht="15" customHeight="1" thickTop="1" x14ac:dyDescent="0.3">
      <c r="A9" s="140" t="s">
        <v>173</v>
      </c>
      <c r="B9" s="131" t="s">
        <v>27</v>
      </c>
      <c r="C9" s="133">
        <v>16</v>
      </c>
      <c r="D9" s="134" t="s">
        <v>163</v>
      </c>
      <c r="E9" s="134"/>
      <c r="F9" s="133">
        <v>0</v>
      </c>
      <c r="G9" s="134" t="s">
        <v>163</v>
      </c>
      <c r="H9" s="133">
        <v>0</v>
      </c>
      <c r="I9" s="133">
        <v>0</v>
      </c>
      <c r="J9" s="134" t="s">
        <v>163</v>
      </c>
      <c r="K9" s="135">
        <f t="shared" ref="K9" si="0">SUM(D14,G14,J14)</f>
        <v>32</v>
      </c>
    </row>
    <row r="10" spans="1:11" x14ac:dyDescent="0.3">
      <c r="A10" s="127"/>
      <c r="B10" s="131" t="s">
        <v>25</v>
      </c>
      <c r="C10" s="131">
        <v>8</v>
      </c>
      <c r="D10" s="134">
        <f>SUM(C9:C14)</f>
        <v>32</v>
      </c>
      <c r="E10" s="134"/>
      <c r="F10" s="131">
        <v>0</v>
      </c>
      <c r="G10" s="134">
        <f t="shared" ref="G10" si="1">SUM(E9:E14)</f>
        <v>0</v>
      </c>
      <c r="H10" s="131">
        <v>0</v>
      </c>
      <c r="I10" s="131">
        <v>0</v>
      </c>
      <c r="J10" s="134">
        <f>SUM(H9:H14)</f>
        <v>0</v>
      </c>
      <c r="K10" s="125"/>
    </row>
    <row r="11" spans="1:11" x14ac:dyDescent="0.3">
      <c r="A11" s="127"/>
      <c r="B11" s="131" t="s">
        <v>174</v>
      </c>
      <c r="C11" s="133">
        <v>8</v>
      </c>
      <c r="D11" s="136" t="s">
        <v>160</v>
      </c>
      <c r="E11" s="134"/>
      <c r="F11" s="133">
        <v>0</v>
      </c>
      <c r="G11" s="136" t="s">
        <v>160</v>
      </c>
      <c r="H11" s="133">
        <v>0</v>
      </c>
      <c r="I11" s="133">
        <v>0</v>
      </c>
      <c r="J11" s="136" t="s">
        <v>160</v>
      </c>
      <c r="K11" s="125"/>
    </row>
    <row r="12" spans="1:11" x14ac:dyDescent="0.3">
      <c r="A12" s="127"/>
      <c r="B12" s="133" t="s">
        <v>164</v>
      </c>
      <c r="C12" s="131">
        <v>0</v>
      </c>
      <c r="D12" s="136">
        <v>0</v>
      </c>
      <c r="E12" s="136"/>
      <c r="F12" s="131">
        <v>0</v>
      </c>
      <c r="G12" s="136">
        <f t="shared" ref="G12" si="2">SUM(F9:F14)</f>
        <v>0</v>
      </c>
      <c r="H12" s="131">
        <v>0</v>
      </c>
      <c r="I12" s="131">
        <v>0</v>
      </c>
      <c r="J12" s="136">
        <f>SUM(I9:I14)</f>
        <v>0</v>
      </c>
      <c r="K12" s="125"/>
    </row>
    <row r="13" spans="1:11" x14ac:dyDescent="0.3">
      <c r="A13" s="127"/>
      <c r="B13" s="131" t="s">
        <v>165</v>
      </c>
      <c r="C13" s="133">
        <v>0</v>
      </c>
      <c r="D13" s="136" t="s">
        <v>166</v>
      </c>
      <c r="E13" s="134"/>
      <c r="F13" s="133">
        <v>0</v>
      </c>
      <c r="G13" s="136" t="s">
        <v>168</v>
      </c>
      <c r="H13" s="133">
        <v>0</v>
      </c>
      <c r="I13" s="133">
        <v>0</v>
      </c>
      <c r="J13" s="136" t="s">
        <v>168</v>
      </c>
      <c r="K13" s="125"/>
    </row>
    <row r="14" spans="1:11" ht="15" thickBot="1" x14ac:dyDescent="0.35">
      <c r="A14" s="132"/>
      <c r="B14" s="131" t="s">
        <v>169</v>
      </c>
      <c r="C14" s="137">
        <v>0</v>
      </c>
      <c r="D14" s="138">
        <f>SUM(D10,D12)</f>
        <v>32</v>
      </c>
      <c r="E14" s="138"/>
      <c r="F14" s="137">
        <v>0</v>
      </c>
      <c r="G14" s="138">
        <f t="shared" ref="G14" si="3">SUM(G10,G12)</f>
        <v>0</v>
      </c>
      <c r="H14" s="137">
        <v>0</v>
      </c>
      <c r="I14" s="137">
        <v>0</v>
      </c>
      <c r="J14" s="138">
        <f>SUM(J10,J12)</f>
        <v>0</v>
      </c>
      <c r="K14" s="139"/>
    </row>
    <row r="15" spans="1:11" ht="15" thickTop="1" x14ac:dyDescent="0.3">
      <c r="A15" s="141" t="s">
        <v>175</v>
      </c>
      <c r="B15" s="142" t="s">
        <v>28</v>
      </c>
      <c r="C15" s="133">
        <v>14</v>
      </c>
      <c r="D15" s="134" t="s">
        <v>163</v>
      </c>
      <c r="E15" s="134"/>
      <c r="F15" s="133">
        <v>0</v>
      </c>
      <c r="G15" s="134" t="s">
        <v>163</v>
      </c>
      <c r="H15" s="133">
        <v>0</v>
      </c>
      <c r="I15" s="133">
        <v>0</v>
      </c>
      <c r="J15" s="134" t="s">
        <v>163</v>
      </c>
      <c r="K15" s="135">
        <f t="shared" ref="K15" si="4">SUM(D20,G20,J20)</f>
        <v>28</v>
      </c>
    </row>
    <row r="16" spans="1:11" x14ac:dyDescent="0.3">
      <c r="A16" s="143"/>
      <c r="B16" s="131" t="s">
        <v>27</v>
      </c>
      <c r="C16" s="131">
        <v>6</v>
      </c>
      <c r="D16" s="134">
        <f>SUM(C15:C20)</f>
        <v>28</v>
      </c>
      <c r="E16" s="134"/>
      <c r="F16" s="131">
        <v>0</v>
      </c>
      <c r="G16" s="134">
        <f t="shared" ref="G16" si="5">SUM(E15:E20)</f>
        <v>0</v>
      </c>
      <c r="H16" s="131">
        <v>0</v>
      </c>
      <c r="I16" s="131">
        <v>0</v>
      </c>
      <c r="J16" s="134">
        <f>SUM(H15:H20)</f>
        <v>0</v>
      </c>
      <c r="K16" s="125"/>
    </row>
    <row r="17" spans="1:11" x14ac:dyDescent="0.3">
      <c r="A17" s="143"/>
      <c r="B17" s="131" t="s">
        <v>25</v>
      </c>
      <c r="C17" s="133">
        <v>4</v>
      </c>
      <c r="D17" s="136" t="s">
        <v>160</v>
      </c>
      <c r="E17" s="134"/>
      <c r="F17" s="133">
        <v>0</v>
      </c>
      <c r="G17" s="136" t="s">
        <v>160</v>
      </c>
      <c r="H17" s="133">
        <v>0</v>
      </c>
      <c r="I17" s="133">
        <v>0</v>
      </c>
      <c r="J17" s="136" t="s">
        <v>160</v>
      </c>
      <c r="K17" s="125"/>
    </row>
    <row r="18" spans="1:11" x14ac:dyDescent="0.3">
      <c r="A18" s="143"/>
      <c r="B18" s="133" t="s">
        <v>174</v>
      </c>
      <c r="C18" s="131">
        <v>4</v>
      </c>
      <c r="D18" s="136">
        <v>0</v>
      </c>
      <c r="E18" s="136"/>
      <c r="F18" s="131">
        <v>0</v>
      </c>
      <c r="G18" s="136">
        <f t="shared" ref="G18" si="6">SUM(F15:F20)</f>
        <v>0</v>
      </c>
      <c r="H18" s="131">
        <v>0</v>
      </c>
      <c r="I18" s="131">
        <v>0</v>
      </c>
      <c r="J18" s="136">
        <f>SUM(I15:I20)</f>
        <v>0</v>
      </c>
      <c r="K18" s="125"/>
    </row>
    <row r="19" spans="1:11" x14ac:dyDescent="0.3">
      <c r="A19" s="143"/>
      <c r="B19" s="131" t="s">
        <v>165</v>
      </c>
      <c r="C19" s="133">
        <v>0</v>
      </c>
      <c r="D19" s="136" t="s">
        <v>166</v>
      </c>
      <c r="E19" s="134"/>
      <c r="F19" s="133">
        <v>0</v>
      </c>
      <c r="G19" s="136" t="s">
        <v>170</v>
      </c>
      <c r="H19" s="133">
        <v>0</v>
      </c>
      <c r="I19" s="133">
        <v>0</v>
      </c>
      <c r="J19" s="136" t="s">
        <v>168</v>
      </c>
      <c r="K19" s="125"/>
    </row>
    <row r="20" spans="1:11" ht="15" thickBot="1" x14ac:dyDescent="0.35">
      <c r="A20" s="144"/>
      <c r="B20" s="131" t="s">
        <v>169</v>
      </c>
      <c r="C20" s="137">
        <v>0</v>
      </c>
      <c r="D20" s="138">
        <f>SUM(D16,D18)</f>
        <v>28</v>
      </c>
      <c r="E20" s="138"/>
      <c r="F20" s="137">
        <v>0</v>
      </c>
      <c r="G20" s="138">
        <f t="shared" ref="G20" si="7">SUM(G16,G18)</f>
        <v>0</v>
      </c>
      <c r="H20" s="137">
        <v>0</v>
      </c>
      <c r="I20" s="137">
        <v>0</v>
      </c>
      <c r="J20" s="138">
        <f>SUM(J16,J18)</f>
        <v>0</v>
      </c>
      <c r="K20" s="139"/>
    </row>
    <row r="21" spans="1:11" ht="15" customHeight="1" thickTop="1" x14ac:dyDescent="0.3">
      <c r="A21" s="140" t="s">
        <v>176</v>
      </c>
      <c r="B21" s="142" t="s">
        <v>28</v>
      </c>
      <c r="C21" s="133">
        <v>20</v>
      </c>
      <c r="D21" s="134" t="s">
        <v>163</v>
      </c>
      <c r="E21" s="134"/>
      <c r="F21" s="133">
        <v>0</v>
      </c>
      <c r="G21" s="134" t="s">
        <v>163</v>
      </c>
      <c r="H21" s="133">
        <v>0</v>
      </c>
      <c r="I21" s="133">
        <v>0</v>
      </c>
      <c r="J21" s="134" t="s">
        <v>163</v>
      </c>
      <c r="K21" s="135">
        <f>SUM(D26,G26,J26)</f>
        <v>32</v>
      </c>
    </row>
    <row r="22" spans="1:11" x14ac:dyDescent="0.3">
      <c r="A22" s="127"/>
      <c r="B22" s="133" t="s">
        <v>27</v>
      </c>
      <c r="C22" s="131">
        <v>4</v>
      </c>
      <c r="D22" s="134">
        <f>SUM(C21:C26)</f>
        <v>32</v>
      </c>
      <c r="E22" s="134"/>
      <c r="F22" s="131">
        <v>0</v>
      </c>
      <c r="G22" s="134">
        <f t="shared" ref="G22" si="8">SUM(E21:E26)</f>
        <v>0</v>
      </c>
      <c r="H22" s="131">
        <v>0</v>
      </c>
      <c r="I22" s="131">
        <v>0</v>
      </c>
      <c r="J22" s="134">
        <f>SUM(H21:H26)</f>
        <v>0</v>
      </c>
      <c r="K22" s="125"/>
    </row>
    <row r="23" spans="1:11" x14ac:dyDescent="0.3">
      <c r="A23" s="127"/>
      <c r="B23" s="131" t="s">
        <v>25</v>
      </c>
      <c r="C23" s="133">
        <v>4</v>
      </c>
      <c r="D23" s="136" t="s">
        <v>160</v>
      </c>
      <c r="E23" s="134"/>
      <c r="F23" s="133">
        <v>0</v>
      </c>
      <c r="G23" s="136" t="s">
        <v>160</v>
      </c>
      <c r="H23" s="133">
        <v>0</v>
      </c>
      <c r="I23" s="133">
        <v>0</v>
      </c>
      <c r="J23" s="136" t="s">
        <v>160</v>
      </c>
      <c r="K23" s="125"/>
    </row>
    <row r="24" spans="1:11" x14ac:dyDescent="0.3">
      <c r="A24" s="127"/>
      <c r="B24" s="133" t="s">
        <v>174</v>
      </c>
      <c r="C24" s="131">
        <v>4</v>
      </c>
      <c r="D24" s="136">
        <v>0</v>
      </c>
      <c r="E24" s="136"/>
      <c r="F24" s="131">
        <v>0</v>
      </c>
      <c r="G24" s="136">
        <f t="shared" ref="G24" si="9">SUM(F21:F26)</f>
        <v>0</v>
      </c>
      <c r="H24" s="131">
        <v>0</v>
      </c>
      <c r="I24" s="131">
        <v>0</v>
      </c>
      <c r="J24" s="136">
        <f>SUM(I21:I26)</f>
        <v>0</v>
      </c>
      <c r="K24" s="125"/>
    </row>
    <row r="25" spans="1:11" x14ac:dyDescent="0.3">
      <c r="A25" s="127"/>
      <c r="B25" s="131" t="s">
        <v>165</v>
      </c>
      <c r="C25" s="133">
        <v>0</v>
      </c>
      <c r="D25" s="136" t="s">
        <v>166</v>
      </c>
      <c r="E25" s="134"/>
      <c r="F25" s="133">
        <v>0</v>
      </c>
      <c r="G25" s="136" t="s">
        <v>171</v>
      </c>
      <c r="H25" s="133">
        <v>0</v>
      </c>
      <c r="I25" s="133">
        <v>0</v>
      </c>
      <c r="J25" s="136" t="s">
        <v>168</v>
      </c>
      <c r="K25" s="125"/>
    </row>
    <row r="26" spans="1:11" ht="15" thickBot="1" x14ac:dyDescent="0.35">
      <c r="A26" s="132"/>
      <c r="B26" s="131" t="s">
        <v>169</v>
      </c>
      <c r="C26" s="137">
        <v>0</v>
      </c>
      <c r="D26" s="138">
        <f>SUM(D22,D24)</f>
        <v>32</v>
      </c>
      <c r="E26" s="138"/>
      <c r="F26" s="137">
        <v>0</v>
      </c>
      <c r="G26" s="138">
        <f t="shared" ref="G26" si="10">SUM(G22,G24)</f>
        <v>0</v>
      </c>
      <c r="H26" s="137">
        <v>0</v>
      </c>
      <c r="I26" s="137">
        <v>0</v>
      </c>
      <c r="J26" s="138">
        <f>SUM(J22,J24)</f>
        <v>0</v>
      </c>
      <c r="K26" s="139"/>
    </row>
    <row r="27" spans="1:11" ht="15" thickTop="1" x14ac:dyDescent="0.3">
      <c r="A27" s="140" t="s">
        <v>149</v>
      </c>
      <c r="B27" s="142" t="s">
        <v>28</v>
      </c>
      <c r="C27" s="133">
        <v>4</v>
      </c>
      <c r="D27" s="134" t="s">
        <v>163</v>
      </c>
      <c r="E27" s="134"/>
      <c r="F27" s="133">
        <v>0</v>
      </c>
      <c r="G27" s="134" t="s">
        <v>163</v>
      </c>
      <c r="H27" s="133">
        <v>0</v>
      </c>
      <c r="I27" s="133">
        <v>0</v>
      </c>
      <c r="J27" s="134" t="s">
        <v>163</v>
      </c>
      <c r="K27" s="135">
        <f>SUM(D32,G32,J32)</f>
        <v>12</v>
      </c>
    </row>
    <row r="28" spans="1:11" x14ac:dyDescent="0.3">
      <c r="A28" s="127"/>
      <c r="B28" s="131" t="s">
        <v>27</v>
      </c>
      <c r="C28" s="131">
        <v>4</v>
      </c>
      <c r="D28" s="134">
        <f>SUM(C27:C32)</f>
        <v>12</v>
      </c>
      <c r="E28" s="134"/>
      <c r="F28" s="131">
        <v>0</v>
      </c>
      <c r="G28" s="134">
        <f>SUM(E27:E32)</f>
        <v>0</v>
      </c>
      <c r="H28" s="131">
        <v>0</v>
      </c>
      <c r="I28" s="131">
        <v>0</v>
      </c>
      <c r="J28" s="134">
        <f>SUM(H27:H32)</f>
        <v>0</v>
      </c>
      <c r="K28" s="125"/>
    </row>
    <row r="29" spans="1:11" x14ac:dyDescent="0.3">
      <c r="A29" s="127"/>
      <c r="B29" s="131" t="s">
        <v>25</v>
      </c>
      <c r="C29" s="133">
        <v>2</v>
      </c>
      <c r="D29" s="136" t="s">
        <v>160</v>
      </c>
      <c r="E29" s="134"/>
      <c r="F29" s="133">
        <v>0</v>
      </c>
      <c r="G29" s="136" t="s">
        <v>160</v>
      </c>
      <c r="H29" s="133">
        <v>0</v>
      </c>
      <c r="I29" s="133">
        <v>0</v>
      </c>
      <c r="J29" s="136" t="s">
        <v>160</v>
      </c>
      <c r="K29" s="125"/>
    </row>
    <row r="30" spans="1:11" x14ac:dyDescent="0.3">
      <c r="A30" s="127"/>
      <c r="B30" s="133" t="s">
        <v>174</v>
      </c>
      <c r="C30" s="131">
        <v>2</v>
      </c>
      <c r="D30" s="136">
        <v>0</v>
      </c>
      <c r="E30" s="136"/>
      <c r="F30" s="131">
        <v>0</v>
      </c>
      <c r="G30" s="136">
        <f>SUM(F27:F32)</f>
        <v>0</v>
      </c>
      <c r="H30" s="131">
        <v>0</v>
      </c>
      <c r="I30" s="131">
        <v>0</v>
      </c>
      <c r="J30" s="136">
        <f>SUM(I27:I32)</f>
        <v>0</v>
      </c>
      <c r="K30" s="125"/>
    </row>
    <row r="31" spans="1:11" x14ac:dyDescent="0.3">
      <c r="A31" s="127"/>
      <c r="B31" s="131" t="s">
        <v>165</v>
      </c>
      <c r="C31" s="133">
        <v>0</v>
      </c>
      <c r="D31" s="136" t="s">
        <v>166</v>
      </c>
      <c r="E31" s="134"/>
      <c r="F31" s="133">
        <v>0</v>
      </c>
      <c r="G31" s="136" t="s">
        <v>168</v>
      </c>
      <c r="H31" s="133">
        <v>0</v>
      </c>
      <c r="I31" s="133">
        <v>0</v>
      </c>
      <c r="J31" s="136" t="s">
        <v>168</v>
      </c>
      <c r="K31" s="125"/>
    </row>
    <row r="32" spans="1:11" ht="15" thickBot="1" x14ac:dyDescent="0.35">
      <c r="A32" s="132"/>
      <c r="B32" s="131" t="s">
        <v>169</v>
      </c>
      <c r="C32" s="137">
        <v>0</v>
      </c>
      <c r="D32" s="138">
        <f>SUM(D28,D30)</f>
        <v>12</v>
      </c>
      <c r="E32" s="138"/>
      <c r="F32" s="137">
        <v>0</v>
      </c>
      <c r="G32" s="138">
        <f>SUM(G28,G30)</f>
        <v>0</v>
      </c>
      <c r="H32" s="137">
        <v>0</v>
      </c>
      <c r="I32" s="137">
        <v>0</v>
      </c>
      <c r="J32" s="138">
        <f>SUM(J28,J30)</f>
        <v>0</v>
      </c>
      <c r="K32" s="139"/>
    </row>
    <row r="33" spans="1:11" ht="15" thickTop="1" x14ac:dyDescent="0.3">
      <c r="A33" s="140" t="s">
        <v>177</v>
      </c>
      <c r="B33" s="142" t="s">
        <v>28</v>
      </c>
      <c r="C33" s="133">
        <v>26</v>
      </c>
      <c r="D33" s="134" t="s">
        <v>163</v>
      </c>
      <c r="E33" s="134"/>
      <c r="F33" s="133">
        <v>0</v>
      </c>
      <c r="G33" s="134" t="s">
        <v>163</v>
      </c>
      <c r="H33" s="133">
        <v>0</v>
      </c>
      <c r="I33" s="133">
        <v>0</v>
      </c>
      <c r="J33" s="134" t="s">
        <v>163</v>
      </c>
      <c r="K33" s="135">
        <f>SUM(D38,G38,J38)</f>
        <v>46</v>
      </c>
    </row>
    <row r="34" spans="1:11" x14ac:dyDescent="0.3">
      <c r="A34" s="127"/>
      <c r="B34" s="131" t="s">
        <v>27</v>
      </c>
      <c r="C34" s="131">
        <v>6</v>
      </c>
      <c r="D34" s="134">
        <f>SUM(C33:C38)</f>
        <v>46</v>
      </c>
      <c r="E34" s="134"/>
      <c r="F34" s="131">
        <v>0</v>
      </c>
      <c r="G34" s="134">
        <f t="shared" ref="G34" si="11">SUM(E33:E38)</f>
        <v>0</v>
      </c>
      <c r="H34" s="131">
        <v>0</v>
      </c>
      <c r="I34" s="131">
        <v>0</v>
      </c>
      <c r="J34" s="134">
        <f>SUM(H33:H38)</f>
        <v>0</v>
      </c>
      <c r="K34" s="125"/>
    </row>
    <row r="35" spans="1:11" x14ac:dyDescent="0.3">
      <c r="A35" s="127"/>
      <c r="B35" s="131" t="s">
        <v>25</v>
      </c>
      <c r="C35" s="133">
        <v>6</v>
      </c>
      <c r="D35" s="136" t="s">
        <v>160</v>
      </c>
      <c r="E35" s="134"/>
      <c r="F35" s="133">
        <v>0</v>
      </c>
      <c r="G35" s="136" t="s">
        <v>160</v>
      </c>
      <c r="H35" s="133">
        <v>0</v>
      </c>
      <c r="I35" s="133">
        <v>0</v>
      </c>
      <c r="J35" s="136" t="s">
        <v>160</v>
      </c>
      <c r="K35" s="125"/>
    </row>
    <row r="36" spans="1:11" x14ac:dyDescent="0.3">
      <c r="A36" s="127"/>
      <c r="B36" s="133" t="s">
        <v>174</v>
      </c>
      <c r="C36" s="131">
        <v>8</v>
      </c>
      <c r="D36" s="136">
        <v>0</v>
      </c>
      <c r="E36" s="136"/>
      <c r="F36" s="131">
        <v>0</v>
      </c>
      <c r="G36" s="136">
        <f t="shared" ref="G36" si="12">SUM(F33:F38)</f>
        <v>0</v>
      </c>
      <c r="H36" s="131">
        <v>0</v>
      </c>
      <c r="I36" s="131">
        <v>0</v>
      </c>
      <c r="J36" s="136">
        <f>SUM(I33:I38)</f>
        <v>0</v>
      </c>
      <c r="K36" s="125"/>
    </row>
    <row r="37" spans="1:11" x14ac:dyDescent="0.3">
      <c r="A37" s="127"/>
      <c r="B37" s="131" t="s">
        <v>165</v>
      </c>
      <c r="C37" s="133">
        <v>0</v>
      </c>
      <c r="D37" s="136" t="s">
        <v>166</v>
      </c>
      <c r="E37" s="134"/>
      <c r="F37" s="133">
        <v>0</v>
      </c>
      <c r="G37" s="136" t="s">
        <v>171</v>
      </c>
      <c r="H37" s="133">
        <v>0</v>
      </c>
      <c r="I37" s="133">
        <v>0</v>
      </c>
      <c r="J37" s="136" t="s">
        <v>168</v>
      </c>
      <c r="K37" s="125"/>
    </row>
    <row r="38" spans="1:11" ht="15" thickBot="1" x14ac:dyDescent="0.35">
      <c r="A38" s="132"/>
      <c r="B38" s="131" t="s">
        <v>169</v>
      </c>
      <c r="C38" s="137">
        <v>0</v>
      </c>
      <c r="D38" s="138">
        <f>SUM(D34,D36)</f>
        <v>46</v>
      </c>
      <c r="E38" s="138"/>
      <c r="F38" s="137">
        <v>0</v>
      </c>
      <c r="G38" s="138">
        <f t="shared" ref="G38" si="13">SUM(G34,G36)</f>
        <v>0</v>
      </c>
      <c r="H38" s="137">
        <v>0</v>
      </c>
      <c r="I38" s="137">
        <v>0</v>
      </c>
      <c r="J38" s="138">
        <f>SUM(J34,J36)</f>
        <v>0</v>
      </c>
      <c r="K38" s="139"/>
    </row>
    <row r="39" spans="1:11" ht="15" thickTop="1" x14ac:dyDescent="0.3">
      <c r="A39" s="140" t="s">
        <v>172</v>
      </c>
      <c r="B39" s="145" t="s">
        <v>11</v>
      </c>
      <c r="C39" s="133">
        <v>18</v>
      </c>
      <c r="D39" s="134" t="s">
        <v>163</v>
      </c>
      <c r="E39" s="134"/>
      <c r="F39" s="133">
        <v>0</v>
      </c>
      <c r="G39" s="134" t="s">
        <v>163</v>
      </c>
      <c r="H39" s="133">
        <v>0</v>
      </c>
      <c r="I39" s="133">
        <v>0</v>
      </c>
      <c r="J39" s="134" t="s">
        <v>163</v>
      </c>
      <c r="K39" s="135">
        <f>SUM(D44,G44,J44)</f>
        <v>2085</v>
      </c>
    </row>
    <row r="40" spans="1:11" x14ac:dyDescent="0.3">
      <c r="A40" s="127"/>
      <c r="B40" s="1" t="s">
        <v>12</v>
      </c>
      <c r="C40" s="131">
        <v>0</v>
      </c>
      <c r="D40" s="134">
        <f>SUM(C39:C50)</f>
        <v>410</v>
      </c>
      <c r="E40" s="134"/>
      <c r="F40" s="131">
        <v>0</v>
      </c>
      <c r="G40" s="134">
        <f>SUM(E39:E50)</f>
        <v>144</v>
      </c>
      <c r="H40" s="131">
        <v>62</v>
      </c>
      <c r="I40" s="131">
        <v>0</v>
      </c>
      <c r="J40" s="134">
        <f>SUM(H39:H50)</f>
        <v>124</v>
      </c>
      <c r="K40" s="125"/>
    </row>
    <row r="41" spans="1:11" x14ac:dyDescent="0.3">
      <c r="A41" s="127"/>
      <c r="B41" s="146" t="s">
        <v>25</v>
      </c>
      <c r="C41" s="133">
        <v>186</v>
      </c>
      <c r="D41" s="136" t="s">
        <v>160</v>
      </c>
      <c r="E41" s="134"/>
      <c r="F41" s="133">
        <v>0</v>
      </c>
      <c r="G41" s="136" t="s">
        <v>160</v>
      </c>
      <c r="H41" s="133"/>
      <c r="I41" s="133"/>
      <c r="J41" s="136" t="s">
        <v>160</v>
      </c>
      <c r="K41" s="125"/>
    </row>
    <row r="42" spans="1:11" x14ac:dyDescent="0.3">
      <c r="A42" s="127"/>
      <c r="B42" s="146" t="s">
        <v>26</v>
      </c>
      <c r="C42" s="133">
        <v>46</v>
      </c>
      <c r="D42" s="136">
        <v>0</v>
      </c>
      <c r="E42" s="134"/>
      <c r="F42" s="133">
        <v>0</v>
      </c>
      <c r="G42" s="136">
        <f>SUM(F39:F50)</f>
        <v>756</v>
      </c>
      <c r="H42" s="133"/>
      <c r="I42" s="133"/>
      <c r="J42" s="136">
        <f>SUM(I39:I50)</f>
        <v>651</v>
      </c>
      <c r="K42" s="125"/>
    </row>
    <row r="43" spans="1:11" x14ac:dyDescent="0.3">
      <c r="A43" s="127"/>
      <c r="B43" s="2" t="s">
        <v>27</v>
      </c>
      <c r="C43" s="133">
        <v>70</v>
      </c>
      <c r="D43" s="136" t="s">
        <v>166</v>
      </c>
      <c r="E43" s="134"/>
      <c r="F43" s="133">
        <v>0</v>
      </c>
      <c r="G43" s="136" t="s">
        <v>167</v>
      </c>
      <c r="H43" s="133"/>
      <c r="I43" s="133">
        <v>0</v>
      </c>
      <c r="J43" s="136" t="s">
        <v>168</v>
      </c>
      <c r="K43" s="125"/>
    </row>
    <row r="44" spans="1:11" ht="15" thickBot="1" x14ac:dyDescent="0.35">
      <c r="A44" s="127"/>
      <c r="B44" s="2" t="s">
        <v>28</v>
      </c>
      <c r="C44" s="133">
        <v>90</v>
      </c>
      <c r="D44" s="136">
        <f>SUM(D40,D42)</f>
        <v>410</v>
      </c>
      <c r="E44" s="134"/>
      <c r="F44" s="133"/>
      <c r="G44" s="138">
        <f t="shared" ref="G44" si="14">SUM(G40,G42)</f>
        <v>900</v>
      </c>
      <c r="H44" s="133"/>
      <c r="I44" s="133">
        <v>0</v>
      </c>
      <c r="J44" s="136">
        <f>SUM(J40,J42)</f>
        <v>775</v>
      </c>
      <c r="K44" s="125"/>
    </row>
    <row r="45" spans="1:11" ht="15" thickTop="1" x14ac:dyDescent="0.3">
      <c r="A45" s="127"/>
      <c r="B45" s="2" t="s">
        <v>29</v>
      </c>
      <c r="C45" s="133"/>
      <c r="D45" s="134"/>
      <c r="E45" s="134"/>
      <c r="F45" s="133">
        <v>190</v>
      </c>
      <c r="G45" s="136"/>
      <c r="H45" s="133"/>
      <c r="I45" s="133">
        <v>191</v>
      </c>
      <c r="J45" s="136"/>
      <c r="K45" s="125"/>
    </row>
    <row r="46" spans="1:11" x14ac:dyDescent="0.3">
      <c r="A46" s="127"/>
      <c r="B46" s="2" t="s">
        <v>30</v>
      </c>
      <c r="C46" s="133"/>
      <c r="D46" s="134"/>
      <c r="E46" s="134"/>
      <c r="F46" s="133">
        <v>198</v>
      </c>
      <c r="G46" s="136"/>
      <c r="H46" s="133"/>
      <c r="I46" s="133">
        <v>55</v>
      </c>
      <c r="J46" s="136"/>
      <c r="K46" s="125"/>
    </row>
    <row r="47" spans="1:11" x14ac:dyDescent="0.3">
      <c r="A47" s="127"/>
      <c r="B47" s="2" t="s">
        <v>31</v>
      </c>
      <c r="C47" s="133"/>
      <c r="D47" s="134"/>
      <c r="E47" s="134"/>
      <c r="F47" s="133"/>
      <c r="G47" s="136"/>
      <c r="H47" s="133"/>
      <c r="I47" s="147">
        <v>130</v>
      </c>
      <c r="J47" s="136"/>
      <c r="K47" s="125"/>
    </row>
    <row r="48" spans="1:11" ht="27.6" x14ac:dyDescent="0.3">
      <c r="A48" s="127"/>
      <c r="B48" s="148" t="s">
        <v>32</v>
      </c>
      <c r="C48" s="133"/>
      <c r="D48" s="134"/>
      <c r="E48" s="134"/>
      <c r="F48" s="133">
        <v>260</v>
      </c>
      <c r="G48" s="136"/>
      <c r="H48" s="133"/>
      <c r="I48" s="147">
        <v>182</v>
      </c>
      <c r="J48" s="136"/>
      <c r="K48" s="125"/>
    </row>
    <row r="49" spans="1:11" x14ac:dyDescent="0.3">
      <c r="A49" s="127"/>
      <c r="B49" s="148" t="s">
        <v>33</v>
      </c>
      <c r="C49" s="133"/>
      <c r="D49" s="134"/>
      <c r="E49" s="134"/>
      <c r="F49" s="133">
        <v>108</v>
      </c>
      <c r="G49" s="136"/>
      <c r="H49" s="133"/>
      <c r="I49" s="147">
        <v>93</v>
      </c>
      <c r="J49" s="136"/>
      <c r="K49" s="125"/>
    </row>
    <row r="50" spans="1:11" ht="27.6" x14ac:dyDescent="0.3">
      <c r="A50" s="127"/>
      <c r="B50" s="148" t="s">
        <v>34</v>
      </c>
      <c r="C50" s="133"/>
      <c r="D50" s="134"/>
      <c r="E50" s="134">
        <v>144</v>
      </c>
      <c r="F50" s="133"/>
      <c r="G50" s="136"/>
      <c r="H50" s="133">
        <v>62</v>
      </c>
      <c r="I50" s="147"/>
      <c r="J50" s="136"/>
      <c r="K50" s="125"/>
    </row>
    <row r="51" spans="1:11" x14ac:dyDescent="0.3">
      <c r="C51" s="135">
        <f>SUM(C3:C50)</f>
        <v>576</v>
      </c>
      <c r="E51" s="133">
        <f>SUM(E3:E50)</f>
        <v>144</v>
      </c>
      <c r="F51" s="133">
        <f>SUM(F3:F50)</f>
        <v>756</v>
      </c>
      <c r="H51" s="133">
        <f>SUM(H3:H50)</f>
        <v>124</v>
      </c>
      <c r="I51" s="133">
        <f>SUM(I3:I50)</f>
        <v>651</v>
      </c>
      <c r="K51" s="99">
        <f>SUM(K3:K50)</f>
        <v>2251</v>
      </c>
    </row>
    <row r="52" spans="1:11" x14ac:dyDescent="0.3">
      <c r="C52" s="125"/>
      <c r="E52" s="32">
        <f>SUM(E51:F51)</f>
        <v>900</v>
      </c>
      <c r="F52" s="33"/>
      <c r="H52" s="32">
        <f>SUM(H51:I51)</f>
        <v>775</v>
      </c>
      <c r="I52" s="33"/>
    </row>
  </sheetData>
  <mergeCells count="21">
    <mergeCell ref="A39:A50"/>
    <mergeCell ref="K39:K50"/>
    <mergeCell ref="C51:C52"/>
    <mergeCell ref="E52:F52"/>
    <mergeCell ref="H52:I52"/>
    <mergeCell ref="A27:A32"/>
    <mergeCell ref="K27:K32"/>
    <mergeCell ref="A33:A38"/>
    <mergeCell ref="K33:K38"/>
    <mergeCell ref="A9:A14"/>
    <mergeCell ref="K9:K14"/>
    <mergeCell ref="A15:A20"/>
    <mergeCell ref="K15:K20"/>
    <mergeCell ref="A21:A26"/>
    <mergeCell ref="K21:K26"/>
    <mergeCell ref="C1:D1"/>
    <mergeCell ref="E1:G1"/>
    <mergeCell ref="H1:J1"/>
    <mergeCell ref="K1:K2"/>
    <mergeCell ref="A3:A8"/>
    <mergeCell ref="K3:K8"/>
  </mergeCells>
  <conditionalFormatting sqref="F3:F14">
    <cfRule type="dataBar" priority="3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{0B9A6852-EDA3-48F9-BEE9-ADBDD52DD8B5}</x14:id>
        </ext>
      </extLst>
    </cfRule>
  </conditionalFormatting>
  <conditionalFormatting sqref="D3:E14">
    <cfRule type="dataBar" priority="3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{06C7C22B-D289-4A87-AFFE-ACF363208597}</x14:id>
        </ext>
      </extLst>
    </cfRule>
  </conditionalFormatting>
  <conditionalFormatting sqref="D21:E26">
    <cfRule type="dataBar" priority="3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{D090D9AE-1D47-48F8-BD46-95E9E405698F}</x14:id>
        </ext>
      </extLst>
    </cfRule>
  </conditionalFormatting>
  <conditionalFormatting sqref="J21:J26">
    <cfRule type="dataBar" priority="3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{78F4A627-AD2B-4C05-88DA-A17BBDE564E3}</x14:id>
        </ext>
      </extLst>
    </cfRule>
  </conditionalFormatting>
  <conditionalFormatting sqref="C21:C26">
    <cfRule type="dataBar" priority="3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{25256F5E-A2BA-43EB-A84D-8F587B31B5C4}</x14:id>
        </ext>
      </extLst>
    </cfRule>
  </conditionalFormatting>
  <conditionalFormatting sqref="F21:F26">
    <cfRule type="dataBar" priority="3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{6B62BB81-D96C-4B93-B706-6319EF32DA87}</x14:id>
        </ext>
      </extLst>
    </cfRule>
  </conditionalFormatting>
  <conditionalFormatting sqref="H21:H26">
    <cfRule type="dataBar" priority="2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{C0D2FC07-FEB7-47A7-A852-84130C108229}</x14:id>
        </ext>
      </extLst>
    </cfRule>
  </conditionalFormatting>
  <conditionalFormatting sqref="I21:I26">
    <cfRule type="dataBar" priority="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{E48AF45D-FA22-4698-9BE7-2F8C416F0F3E}</x14:id>
        </ext>
      </extLst>
    </cfRule>
  </conditionalFormatting>
  <conditionalFormatting sqref="J41:J44">
    <cfRule type="dataBar" priority="2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{1EA1EFDB-C602-4F25-8ACB-607D7CE2D511}</x14:id>
        </ext>
      </extLst>
    </cfRule>
  </conditionalFormatting>
  <conditionalFormatting sqref="D33:E38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{3D6EA82A-0D39-49C0-B3BF-0C59E34D43A8}</x14:id>
        </ext>
      </extLst>
    </cfRule>
  </conditionalFormatting>
  <conditionalFormatting sqref="J33:J38"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{A19102CD-1582-4782-AC06-AB4FB3F782D8}</x14:id>
        </ext>
      </extLst>
    </cfRule>
  </conditionalFormatting>
  <conditionalFormatting sqref="C33:C38">
    <cfRule type="dataBar" priority="2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{FC562552-99F8-43BF-B153-4220409C1705}</x14:id>
        </ext>
      </extLst>
    </cfRule>
  </conditionalFormatting>
  <conditionalFormatting sqref="F33:F38">
    <cfRule type="dataBar" priority="2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{FC312E5A-6078-4D6E-A2EB-D8A93ADD11BE}</x14:id>
        </ext>
      </extLst>
    </cfRule>
  </conditionalFormatting>
  <conditionalFormatting sqref="H33:H38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{CBAC1E76-B58C-4E59-BBA6-38F7C87E7A95}</x14:id>
        </ext>
      </extLst>
    </cfRule>
  </conditionalFormatting>
  <conditionalFormatting sqref="I33:I38">
    <cfRule type="dataBar" priority="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{45CDF8A1-E6E1-49EF-8502-3B1CD314E2A5}</x14:id>
        </ext>
      </extLst>
    </cfRule>
  </conditionalFormatting>
  <conditionalFormatting sqref="A3:C14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{69409B38-0946-4A9E-B65C-A6687A92DDC9}</x14:id>
        </ext>
      </extLst>
    </cfRule>
  </conditionalFormatting>
  <conditionalFormatting sqref="D27:E32">
    <cfRule type="dataBar" priority="3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{22E75C1A-83C0-454B-A5F8-001ED369D7CA}</x14:id>
        </ext>
      </extLst>
    </cfRule>
  </conditionalFormatting>
  <conditionalFormatting sqref="J27:J32">
    <cfRule type="dataBar" priority="3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{C9D2E62E-16A5-4DD4-8D4F-77B9BE9E3807}</x14:id>
        </ext>
      </extLst>
    </cfRule>
  </conditionalFormatting>
  <conditionalFormatting sqref="C27:C32">
    <cfRule type="dataBar" priority="3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{F4B888CC-2915-45B0-B3B7-C973ABAA26BC}</x14:id>
        </ext>
      </extLst>
    </cfRule>
  </conditionalFormatting>
  <conditionalFormatting sqref="F27:F32">
    <cfRule type="dataBar" priority="3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{1F24AEFB-4E74-4B10-AF5E-A76FF267860D}</x14:id>
        </ext>
      </extLst>
    </cfRule>
  </conditionalFormatting>
  <conditionalFormatting sqref="H27:H32">
    <cfRule type="dataBar" priority="4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{E226E814-64C5-420B-8E07-FA2199CBF525}</x14:id>
        </ext>
      </extLst>
    </cfRule>
  </conditionalFormatting>
  <conditionalFormatting sqref="I27:I32">
    <cfRule type="dataBar" priority="4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{D04B5825-1A30-4CDF-AE3E-2B986B0A2304}</x14:id>
        </ext>
      </extLst>
    </cfRule>
  </conditionalFormatting>
  <conditionalFormatting sqref="A22:B26 A21">
    <cfRule type="dataBar" priority="1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{220DBF01-10B6-4C0D-BF0C-EBCD6AB5F907}</x14:id>
        </ext>
      </extLst>
    </cfRule>
  </conditionalFormatting>
  <conditionalFormatting sqref="A28:B32 A27">
    <cfRule type="dataBar" priority="1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{6967DABF-4B43-4E24-9F92-D052544D8788}</x14:id>
        </ext>
      </extLst>
    </cfRule>
  </conditionalFormatting>
  <conditionalFormatting sqref="B21">
    <cfRule type="dataBar" priority="1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{3C08D303-06FD-4AFB-B01C-86A85018469C}</x14:id>
        </ext>
      </extLst>
    </cfRule>
  </conditionalFormatting>
  <conditionalFormatting sqref="B27">
    <cfRule type="dataBar" priority="1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{68B2159A-D218-45C1-95C2-9E79647048BE}</x14:id>
        </ext>
      </extLst>
    </cfRule>
  </conditionalFormatting>
  <conditionalFormatting sqref="A15:B20">
    <cfRule type="dataBar" priority="1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{59FDFB90-E5B3-4243-8BF5-154BCFF5DA0C}</x14:id>
        </ext>
      </extLst>
    </cfRule>
  </conditionalFormatting>
  <conditionalFormatting sqref="A34:B38 A33">
    <cfRule type="dataBar" priority="1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{4FDA0FC0-3412-4EC9-AA85-8E1D5DF499AF}</x14:id>
        </ext>
      </extLst>
    </cfRule>
  </conditionalFormatting>
  <conditionalFormatting sqref="B33">
    <cfRule type="dataBar" priority="1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{4B3F78C1-9881-45B9-B855-9CA02366A2A8}</x14:id>
        </ext>
      </extLst>
    </cfRule>
  </conditionalFormatting>
  <conditionalFormatting sqref="K33:K38">
    <cfRule type="dataBar" priority="6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{8C23C52E-9DF1-4B8C-8E48-85802ADA2C24}</x14:id>
        </ext>
      </extLst>
    </cfRule>
  </conditionalFormatting>
  <conditionalFormatting sqref="G33:G38">
    <cfRule type="dataBar" priority="6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{7F5BE3DA-823C-462B-80F4-462BE56FCD9B}</x14:id>
        </ext>
      </extLst>
    </cfRule>
  </conditionalFormatting>
  <conditionalFormatting sqref="I39:I50 I3:I20">
    <cfRule type="dataBar" priority="2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{BC42132D-D867-4AFA-B37A-D5C0394D0044}</x14:id>
        </ext>
      </extLst>
    </cfRule>
  </conditionalFormatting>
  <conditionalFormatting sqref="D39:E50 D15:E20">
    <cfRule type="dataBar" priority="2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{2F91FC8C-9576-44DC-B7F0-47D3F8D9646A}</x14:id>
        </ext>
      </extLst>
    </cfRule>
  </conditionalFormatting>
  <conditionalFormatting sqref="A39:B50 K3:K32 K39:K50">
    <cfRule type="dataBar" priority="23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{C80EC8E8-B133-47E3-B741-B62B54D9FB71}</x14:id>
        </ext>
      </extLst>
    </cfRule>
  </conditionalFormatting>
  <conditionalFormatting sqref="J39:J40 J3:J20 J45:J50">
    <cfRule type="dataBar" priority="23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{4B5C34DF-F228-4981-83BB-1913C9986449}</x14:id>
        </ext>
      </extLst>
    </cfRule>
  </conditionalFormatting>
  <conditionalFormatting sqref="C39:C50 C15:C20">
    <cfRule type="dataBar" priority="23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{3E22CB91-ABC5-41F2-8DDF-BCD15DD004D0}</x14:id>
        </ext>
      </extLst>
    </cfRule>
  </conditionalFormatting>
  <conditionalFormatting sqref="F39:F50 F15:F20">
    <cfRule type="dataBar" priority="23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{9F80EFF2-30FA-44D0-8868-5EED916ED139}</x14:id>
        </ext>
      </extLst>
    </cfRule>
  </conditionalFormatting>
  <conditionalFormatting sqref="H39:H50 H3:H20">
    <cfRule type="dataBar" priority="24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{23C857A8-63DD-4410-A72C-1792200B4180}</x14:id>
        </ext>
      </extLst>
    </cfRule>
  </conditionalFormatting>
  <conditionalFormatting sqref="G39:G50 G3:G32">
    <cfRule type="dataBar" priority="24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{9B43AA40-DEC6-4C14-8813-48D312588E9E}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B9A6852-EDA3-48F9-BEE9-ADBDD52DD8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F3:F14</xm:sqref>
        </x14:conditionalFormatting>
        <x14:conditionalFormatting xmlns:xm="http://schemas.microsoft.com/office/excel/2006/main">
          <x14:cfRule type="dataBar" id="{06C7C22B-D289-4A87-AFFE-ACF3632085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D3:E14</xm:sqref>
        </x14:conditionalFormatting>
        <x14:conditionalFormatting xmlns:xm="http://schemas.microsoft.com/office/excel/2006/main">
          <x14:cfRule type="dataBar" id="{D090D9AE-1D47-48F8-BD46-95E9E405698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D21:E26</xm:sqref>
        </x14:conditionalFormatting>
        <x14:conditionalFormatting xmlns:xm="http://schemas.microsoft.com/office/excel/2006/main">
          <x14:cfRule type="dataBar" id="{78F4A627-AD2B-4C05-88DA-A17BBDE564E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J21:J26</xm:sqref>
        </x14:conditionalFormatting>
        <x14:conditionalFormatting xmlns:xm="http://schemas.microsoft.com/office/excel/2006/main">
          <x14:cfRule type="dataBar" id="{25256F5E-A2BA-43EB-A84D-8F587B31B5C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C21:C26</xm:sqref>
        </x14:conditionalFormatting>
        <x14:conditionalFormatting xmlns:xm="http://schemas.microsoft.com/office/excel/2006/main">
          <x14:cfRule type="dataBar" id="{6B62BB81-D96C-4B93-B706-6319EF32DA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F21:F26</xm:sqref>
        </x14:conditionalFormatting>
        <x14:conditionalFormatting xmlns:xm="http://schemas.microsoft.com/office/excel/2006/main">
          <x14:cfRule type="dataBar" id="{C0D2FC07-FEB7-47A7-A852-84130C10822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H21:H26</xm:sqref>
        </x14:conditionalFormatting>
        <x14:conditionalFormatting xmlns:xm="http://schemas.microsoft.com/office/excel/2006/main">
          <x14:cfRule type="dataBar" id="{E48AF45D-FA22-4698-9BE7-2F8C416F0F3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I21:I26</xm:sqref>
        </x14:conditionalFormatting>
        <x14:conditionalFormatting xmlns:xm="http://schemas.microsoft.com/office/excel/2006/main">
          <x14:cfRule type="dataBar" id="{1EA1EFDB-C602-4F25-8ACB-607D7CE2D5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J41:J44</xm:sqref>
        </x14:conditionalFormatting>
        <x14:conditionalFormatting xmlns:xm="http://schemas.microsoft.com/office/excel/2006/main">
          <x14:cfRule type="dataBar" id="{3D6EA82A-0D39-49C0-B3BF-0C59E34D43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D33:E38</xm:sqref>
        </x14:conditionalFormatting>
        <x14:conditionalFormatting xmlns:xm="http://schemas.microsoft.com/office/excel/2006/main">
          <x14:cfRule type="dataBar" id="{A19102CD-1582-4782-AC06-AB4FB3F782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J33:J38</xm:sqref>
        </x14:conditionalFormatting>
        <x14:conditionalFormatting xmlns:xm="http://schemas.microsoft.com/office/excel/2006/main">
          <x14:cfRule type="dataBar" id="{FC562552-99F8-43BF-B153-4220409C17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C33:C38</xm:sqref>
        </x14:conditionalFormatting>
        <x14:conditionalFormatting xmlns:xm="http://schemas.microsoft.com/office/excel/2006/main">
          <x14:cfRule type="dataBar" id="{FC312E5A-6078-4D6E-A2EB-D8A93ADD11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F33:F38</xm:sqref>
        </x14:conditionalFormatting>
        <x14:conditionalFormatting xmlns:xm="http://schemas.microsoft.com/office/excel/2006/main">
          <x14:cfRule type="dataBar" id="{CBAC1E76-B58C-4E59-BBA6-38F7C87E7A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H33:H38</xm:sqref>
        </x14:conditionalFormatting>
        <x14:conditionalFormatting xmlns:xm="http://schemas.microsoft.com/office/excel/2006/main">
          <x14:cfRule type="dataBar" id="{45CDF8A1-E6E1-49EF-8502-3B1CD314E2A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I33:I38</xm:sqref>
        </x14:conditionalFormatting>
        <x14:conditionalFormatting xmlns:xm="http://schemas.microsoft.com/office/excel/2006/main">
          <x14:cfRule type="dataBar" id="{69409B38-0946-4A9E-B65C-A6687A92DDC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A3:C14</xm:sqref>
        </x14:conditionalFormatting>
        <x14:conditionalFormatting xmlns:xm="http://schemas.microsoft.com/office/excel/2006/main">
          <x14:cfRule type="dataBar" id="{22E75C1A-83C0-454B-A5F8-001ED369D7C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D27:E32</xm:sqref>
        </x14:conditionalFormatting>
        <x14:conditionalFormatting xmlns:xm="http://schemas.microsoft.com/office/excel/2006/main">
          <x14:cfRule type="dataBar" id="{C9D2E62E-16A5-4DD4-8D4F-77B9BE9E38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J27:J32</xm:sqref>
        </x14:conditionalFormatting>
        <x14:conditionalFormatting xmlns:xm="http://schemas.microsoft.com/office/excel/2006/main">
          <x14:cfRule type="dataBar" id="{F4B888CC-2915-45B0-B3B7-C973ABAA26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C27:C32</xm:sqref>
        </x14:conditionalFormatting>
        <x14:conditionalFormatting xmlns:xm="http://schemas.microsoft.com/office/excel/2006/main">
          <x14:cfRule type="dataBar" id="{1F24AEFB-4E74-4B10-AF5E-A76FF26786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F27:F32</xm:sqref>
        </x14:conditionalFormatting>
        <x14:conditionalFormatting xmlns:xm="http://schemas.microsoft.com/office/excel/2006/main">
          <x14:cfRule type="dataBar" id="{E226E814-64C5-420B-8E07-FA2199CBF52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H27:H32</xm:sqref>
        </x14:conditionalFormatting>
        <x14:conditionalFormatting xmlns:xm="http://schemas.microsoft.com/office/excel/2006/main">
          <x14:cfRule type="dataBar" id="{D04B5825-1A30-4CDF-AE3E-2B986B0A230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I27:I32</xm:sqref>
        </x14:conditionalFormatting>
        <x14:conditionalFormatting xmlns:xm="http://schemas.microsoft.com/office/excel/2006/main">
          <x14:cfRule type="dataBar" id="{220DBF01-10B6-4C0D-BF0C-EBCD6AB5F9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A22:B26 A21</xm:sqref>
        </x14:conditionalFormatting>
        <x14:conditionalFormatting xmlns:xm="http://schemas.microsoft.com/office/excel/2006/main">
          <x14:cfRule type="dataBar" id="{6967DABF-4B43-4E24-9F92-D052544D878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A28:B32 A27</xm:sqref>
        </x14:conditionalFormatting>
        <x14:conditionalFormatting xmlns:xm="http://schemas.microsoft.com/office/excel/2006/main">
          <x14:cfRule type="dataBar" id="{3C08D303-06FD-4AFB-B01C-86A8501846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B21</xm:sqref>
        </x14:conditionalFormatting>
        <x14:conditionalFormatting xmlns:xm="http://schemas.microsoft.com/office/excel/2006/main">
          <x14:cfRule type="dataBar" id="{68B2159A-D218-45C1-95C2-9E79647048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B27</xm:sqref>
        </x14:conditionalFormatting>
        <x14:conditionalFormatting xmlns:xm="http://schemas.microsoft.com/office/excel/2006/main">
          <x14:cfRule type="dataBar" id="{59FDFB90-E5B3-4243-8BF5-154BCFF5DA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A15:B20</xm:sqref>
        </x14:conditionalFormatting>
        <x14:conditionalFormatting xmlns:xm="http://schemas.microsoft.com/office/excel/2006/main">
          <x14:cfRule type="dataBar" id="{4FDA0FC0-3412-4EC9-AA85-8E1D5DF499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A34:B38 A33</xm:sqref>
        </x14:conditionalFormatting>
        <x14:conditionalFormatting xmlns:xm="http://schemas.microsoft.com/office/excel/2006/main">
          <x14:cfRule type="dataBar" id="{4B3F78C1-9881-45B9-B855-9CA02366A2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B33</xm:sqref>
        </x14:conditionalFormatting>
        <x14:conditionalFormatting xmlns:xm="http://schemas.microsoft.com/office/excel/2006/main">
          <x14:cfRule type="dataBar" id="{8C23C52E-9DF1-4B8C-8E48-85802ADA2C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K33:K38</xm:sqref>
        </x14:conditionalFormatting>
        <x14:conditionalFormatting xmlns:xm="http://schemas.microsoft.com/office/excel/2006/main">
          <x14:cfRule type="dataBar" id="{7F5BE3DA-823C-462B-80F4-462BE56FCD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G33:G38</xm:sqref>
        </x14:conditionalFormatting>
        <x14:conditionalFormatting xmlns:xm="http://schemas.microsoft.com/office/excel/2006/main">
          <x14:cfRule type="dataBar" id="{BC42132D-D867-4AFA-B37A-D5C0394D004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I39:I50 I3:I20</xm:sqref>
        </x14:conditionalFormatting>
        <x14:conditionalFormatting xmlns:xm="http://schemas.microsoft.com/office/excel/2006/main">
          <x14:cfRule type="dataBar" id="{2F91FC8C-9576-44DC-B7F0-47D3F8D964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D39:E50 D15:E20</xm:sqref>
        </x14:conditionalFormatting>
        <x14:conditionalFormatting xmlns:xm="http://schemas.microsoft.com/office/excel/2006/main">
          <x14:cfRule type="dataBar" id="{C80EC8E8-B133-47E3-B741-B62B54D9FB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A39:B50 K3:K32 K39:K50</xm:sqref>
        </x14:conditionalFormatting>
        <x14:conditionalFormatting xmlns:xm="http://schemas.microsoft.com/office/excel/2006/main">
          <x14:cfRule type="dataBar" id="{4B5C34DF-F228-4981-83BB-1913C99864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J39:J40 J3:J20 J45:J50</xm:sqref>
        </x14:conditionalFormatting>
        <x14:conditionalFormatting xmlns:xm="http://schemas.microsoft.com/office/excel/2006/main">
          <x14:cfRule type="dataBar" id="{3E22CB91-ABC5-41F2-8DDF-BCD15DD004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C39:C50 C15:C20</xm:sqref>
        </x14:conditionalFormatting>
        <x14:conditionalFormatting xmlns:xm="http://schemas.microsoft.com/office/excel/2006/main">
          <x14:cfRule type="dataBar" id="{9F80EFF2-30FA-44D0-8868-5EED916ED13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F39:F50 F15:F20</xm:sqref>
        </x14:conditionalFormatting>
        <x14:conditionalFormatting xmlns:xm="http://schemas.microsoft.com/office/excel/2006/main">
          <x14:cfRule type="dataBar" id="{23C857A8-63DD-4410-A72C-1792200B418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H39:H50 H3:H20</xm:sqref>
        </x14:conditionalFormatting>
        <x14:conditionalFormatting xmlns:xm="http://schemas.microsoft.com/office/excel/2006/main">
          <x14:cfRule type="dataBar" id="{9B43AA40-DEC6-4C14-8813-48D312588E9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G39:G50 G3:G32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76CD2-E1FA-41BE-8C6B-C4C69EB8D6FE}">
  <sheetPr>
    <tabColor theme="4" tint="0.39997558519241921"/>
    <pageSetUpPr fitToPage="1"/>
  </sheetPr>
  <dimension ref="A1:N43"/>
  <sheetViews>
    <sheetView topLeftCell="A26" zoomScale="85" zoomScaleNormal="85" workbookViewId="0">
      <selection activeCell="D35" sqref="D35"/>
    </sheetView>
  </sheetViews>
  <sheetFormatPr defaultRowHeight="14.4" x14ac:dyDescent="0.3"/>
  <cols>
    <col min="1" max="1" width="7.88671875" customWidth="1"/>
    <col min="2" max="2" width="30.6640625" customWidth="1"/>
    <col min="3" max="3" width="33.21875" bestFit="1" customWidth="1"/>
    <col min="4" max="10" width="30.6640625" customWidth="1"/>
    <col min="11" max="11" width="44.5546875" style="52" customWidth="1"/>
  </cols>
  <sheetData>
    <row r="1" spans="1:14" s="52" customFormat="1" ht="28.95" customHeight="1" x14ac:dyDescent="0.3">
      <c r="A1" s="46"/>
      <c r="B1" s="47" t="s">
        <v>35</v>
      </c>
      <c r="C1" s="47"/>
      <c r="D1" s="47"/>
      <c r="E1" s="48"/>
      <c r="F1" s="49"/>
      <c r="G1" s="50"/>
      <c r="H1" s="51"/>
      <c r="I1" s="51"/>
      <c r="J1" s="51"/>
      <c r="L1"/>
      <c r="M1"/>
      <c r="N1"/>
    </row>
    <row r="2" spans="1:14" s="52" customFormat="1" ht="28.95" customHeight="1" x14ac:dyDescent="0.3">
      <c r="A2" s="46"/>
      <c r="B2" s="53" t="s">
        <v>36</v>
      </c>
      <c r="C2" s="54" t="s">
        <v>37</v>
      </c>
      <c r="D2" s="55"/>
      <c r="E2" s="56"/>
      <c r="F2" s="57"/>
      <c r="G2" s="58"/>
      <c r="H2" s="59"/>
      <c r="I2" s="60"/>
      <c r="J2" s="60"/>
      <c r="L2"/>
      <c r="M2"/>
      <c r="N2"/>
    </row>
    <row r="3" spans="1:14" s="52" customFormat="1" ht="28.95" customHeight="1" x14ac:dyDescent="0.3">
      <c r="A3" s="46"/>
      <c r="B3" s="53" t="s">
        <v>38</v>
      </c>
      <c r="C3" s="61" t="s">
        <v>39</v>
      </c>
      <c r="D3" s="62" t="s">
        <v>40</v>
      </c>
      <c r="E3" s="61" t="s">
        <v>41</v>
      </c>
      <c r="F3" s="57"/>
      <c r="G3" s="58"/>
      <c r="H3" s="59"/>
      <c r="I3" s="60"/>
      <c r="J3" s="60"/>
      <c r="L3"/>
      <c r="M3"/>
      <c r="N3"/>
    </row>
    <row r="4" spans="1:14" s="52" customFormat="1" ht="42.75" customHeight="1" x14ac:dyDescent="0.3">
      <c r="A4" s="46"/>
      <c r="B4" s="53" t="s">
        <v>42</v>
      </c>
      <c r="C4" s="63" t="s">
        <v>43</v>
      </c>
      <c r="D4" s="64" t="s">
        <v>44</v>
      </c>
      <c r="E4" s="65" t="s">
        <v>45</v>
      </c>
      <c r="F4" s="57"/>
      <c r="G4" s="58"/>
      <c r="H4" s="66"/>
      <c r="I4" s="67"/>
      <c r="J4" s="67"/>
      <c r="L4"/>
      <c r="M4"/>
      <c r="N4"/>
    </row>
    <row r="5" spans="1:14" s="52" customFormat="1" ht="28.8" x14ac:dyDescent="0.3">
      <c r="A5" s="46"/>
      <c r="B5" s="68" t="s">
        <v>46</v>
      </c>
      <c r="C5" s="69" t="s">
        <v>47</v>
      </c>
      <c r="D5" s="69"/>
      <c r="E5" s="69"/>
      <c r="F5" s="57"/>
      <c r="G5" s="58"/>
      <c r="H5" s="66"/>
      <c r="I5" s="67"/>
      <c r="J5" s="67"/>
      <c r="L5"/>
      <c r="M5"/>
      <c r="N5"/>
    </row>
    <row r="6" spans="1:14" s="52" customFormat="1" ht="28.8" x14ac:dyDescent="0.3">
      <c r="A6" s="46"/>
      <c r="B6" s="70" t="s">
        <v>48</v>
      </c>
      <c r="C6" s="63" t="s">
        <v>45</v>
      </c>
      <c r="D6" s="63"/>
      <c r="E6" s="63" t="s">
        <v>49</v>
      </c>
      <c r="F6" s="57"/>
      <c r="G6" s="58"/>
      <c r="H6" s="66"/>
      <c r="I6" s="67"/>
      <c r="J6" s="67"/>
      <c r="L6"/>
      <c r="M6"/>
      <c r="N6"/>
    </row>
    <row r="7" spans="1:14" s="52" customFormat="1" x14ac:dyDescent="0.3">
      <c r="A7" s="46"/>
      <c r="B7"/>
      <c r="C7"/>
      <c r="D7"/>
      <c r="E7"/>
      <c r="F7" s="46"/>
      <c r="G7" s="46"/>
      <c r="H7" s="46"/>
      <c r="I7" s="46"/>
      <c r="J7" s="46"/>
      <c r="L7"/>
      <c r="M7"/>
      <c r="N7"/>
    </row>
    <row r="8" spans="1:14" s="52" customFormat="1" x14ac:dyDescent="0.3">
      <c r="A8" s="46"/>
      <c r="B8" s="46" t="s">
        <v>50</v>
      </c>
      <c r="C8" s="71" t="s">
        <v>51</v>
      </c>
      <c r="D8" s="71" t="s">
        <v>52</v>
      </c>
      <c r="E8" s="71" t="s">
        <v>53</v>
      </c>
      <c r="F8" s="71" t="s">
        <v>54</v>
      </c>
      <c r="G8" s="71" t="s">
        <v>55</v>
      </c>
      <c r="H8" s="71" t="s">
        <v>56</v>
      </c>
      <c r="I8" s="71"/>
      <c r="J8" s="46"/>
      <c r="L8"/>
      <c r="M8"/>
      <c r="N8"/>
    </row>
    <row r="9" spans="1:14" s="52" customFormat="1" ht="43.2" x14ac:dyDescent="0.3">
      <c r="A9" s="46"/>
      <c r="B9" s="72" t="s">
        <v>57</v>
      </c>
      <c r="C9" s="73" t="s">
        <v>58</v>
      </c>
      <c r="D9" s="74" t="s">
        <v>59</v>
      </c>
      <c r="E9" s="73" t="s">
        <v>60</v>
      </c>
      <c r="F9" s="74" t="s">
        <v>61</v>
      </c>
      <c r="G9" s="73" t="s">
        <v>62</v>
      </c>
      <c r="H9" s="74" t="s">
        <v>63</v>
      </c>
      <c r="I9" s="75"/>
      <c r="J9" s="76"/>
      <c r="L9"/>
      <c r="M9"/>
      <c r="N9"/>
    </row>
    <row r="10" spans="1:14" s="52" customFormat="1" ht="36.6" customHeight="1" x14ac:dyDescent="0.3">
      <c r="A10" s="46"/>
      <c r="B10" s="72" t="s">
        <v>64</v>
      </c>
      <c r="C10" s="73" t="s">
        <v>65</v>
      </c>
      <c r="D10" s="74" t="s">
        <v>59</v>
      </c>
      <c r="E10" s="73" t="s">
        <v>66</v>
      </c>
      <c r="F10" s="74" t="s">
        <v>67</v>
      </c>
      <c r="G10" s="73" t="s">
        <v>68</v>
      </c>
      <c r="H10" s="74" t="s">
        <v>69</v>
      </c>
      <c r="I10" s="75"/>
      <c r="J10" s="76"/>
      <c r="L10"/>
      <c r="M10"/>
      <c r="N10"/>
    </row>
    <row r="11" spans="1:14" s="52" customFormat="1" ht="28.8" x14ac:dyDescent="0.3">
      <c r="A11" s="46"/>
      <c r="B11" s="77" t="s">
        <v>70</v>
      </c>
      <c r="C11" s="78"/>
      <c r="D11" s="79"/>
      <c r="E11" s="78"/>
      <c r="F11" s="79"/>
      <c r="G11" s="78"/>
      <c r="H11" s="79"/>
      <c r="I11" s="80"/>
      <c r="J11" s="81"/>
      <c r="L11"/>
      <c r="M11"/>
      <c r="N11"/>
    </row>
    <row r="12" spans="1:14" s="52" customFormat="1" ht="46.5" customHeight="1" x14ac:dyDescent="0.3">
      <c r="A12" s="46"/>
      <c r="B12" s="77" t="s">
        <v>71</v>
      </c>
      <c r="C12" s="78" t="s">
        <v>72</v>
      </c>
      <c r="D12" s="79" t="s">
        <v>73</v>
      </c>
      <c r="E12" s="79" t="s">
        <v>74</v>
      </c>
      <c r="F12" s="79" t="s">
        <v>74</v>
      </c>
      <c r="G12" s="79" t="s">
        <v>74</v>
      </c>
      <c r="H12" s="79" t="s">
        <v>74</v>
      </c>
      <c r="I12" s="80"/>
      <c r="J12" s="81"/>
      <c r="L12"/>
      <c r="M12"/>
      <c r="N12"/>
    </row>
    <row r="13" spans="1:14" s="52" customFormat="1" ht="30" customHeight="1" x14ac:dyDescent="0.3">
      <c r="A13" s="46"/>
      <c r="B13" s="72" t="s">
        <v>75</v>
      </c>
      <c r="C13" s="82">
        <v>16</v>
      </c>
      <c r="D13" s="83">
        <v>32</v>
      </c>
      <c r="E13" s="82">
        <v>28</v>
      </c>
      <c r="F13" s="83">
        <v>32</v>
      </c>
      <c r="G13" s="82">
        <v>12</v>
      </c>
      <c r="H13" s="83">
        <v>46</v>
      </c>
      <c r="I13" s="84">
        <f>SUM(C13:H13)</f>
        <v>166</v>
      </c>
      <c r="J13" s="46"/>
      <c r="L13"/>
      <c r="M13"/>
      <c r="N13"/>
    </row>
    <row r="14" spans="1:14" s="52" customFormat="1" x14ac:dyDescent="0.3">
      <c r="A14"/>
      <c r="B14"/>
      <c r="C14"/>
      <c r="D14"/>
      <c r="E14"/>
      <c r="F14"/>
      <c r="G14"/>
      <c r="H14"/>
      <c r="I14" s="85"/>
      <c r="J14"/>
      <c r="L14"/>
      <c r="M14"/>
      <c r="N14"/>
    </row>
    <row r="15" spans="1:14" s="52" customFormat="1" x14ac:dyDescent="0.3">
      <c r="A15"/>
      <c r="B15" s="86" t="s">
        <v>76</v>
      </c>
      <c r="C15" s="86"/>
      <c r="D15" s="86"/>
      <c r="E15" s="86"/>
      <c r="F15" s="86"/>
      <c r="G15" s="86"/>
      <c r="H15" s="86"/>
      <c r="I15" s="86"/>
      <c r="J15" s="86"/>
      <c r="L15"/>
      <c r="M15"/>
      <c r="N15"/>
    </row>
    <row r="16" spans="1:14" s="52" customFormat="1" x14ac:dyDescent="0.3">
      <c r="A16"/>
      <c r="B16" s="87"/>
      <c r="C16" s="87" t="s">
        <v>51</v>
      </c>
      <c r="D16" s="87" t="s">
        <v>77</v>
      </c>
      <c r="E16" s="87" t="s">
        <v>53</v>
      </c>
      <c r="F16" s="87" t="s">
        <v>78</v>
      </c>
      <c r="G16" s="87" t="s">
        <v>55</v>
      </c>
      <c r="H16" s="87" t="s">
        <v>56</v>
      </c>
      <c r="I16" s="87"/>
      <c r="J16" s="88"/>
      <c r="L16"/>
      <c r="M16"/>
      <c r="N16"/>
    </row>
    <row r="17" spans="1:14" s="52" customFormat="1" ht="99.9" customHeight="1" x14ac:dyDescent="0.3">
      <c r="A17" s="46"/>
      <c r="B17" s="72" t="s">
        <v>79</v>
      </c>
      <c r="C17" s="73" t="s">
        <v>80</v>
      </c>
      <c r="D17" s="73" t="s">
        <v>81</v>
      </c>
      <c r="E17" s="73" t="s">
        <v>82</v>
      </c>
      <c r="F17" s="74" t="s">
        <v>83</v>
      </c>
      <c r="G17" s="73" t="s">
        <v>84</v>
      </c>
      <c r="H17" s="74" t="s">
        <v>85</v>
      </c>
      <c r="I17" s="89"/>
      <c r="J17" s="90"/>
      <c r="L17"/>
      <c r="M17"/>
      <c r="N17"/>
    </row>
    <row r="18" spans="1:14" s="52" customFormat="1" ht="99.9" customHeight="1" x14ac:dyDescent="0.3">
      <c r="A18" s="46"/>
      <c r="B18" s="91" t="s">
        <v>86</v>
      </c>
      <c r="C18" s="92" t="s">
        <v>87</v>
      </c>
      <c r="D18" s="92" t="s">
        <v>88</v>
      </c>
      <c r="E18" s="92" t="s">
        <v>87</v>
      </c>
      <c r="F18" s="93" t="s">
        <v>87</v>
      </c>
      <c r="G18" s="92" t="s">
        <v>87</v>
      </c>
      <c r="H18" s="93" t="s">
        <v>89</v>
      </c>
      <c r="I18" s="89"/>
      <c r="J18" s="90"/>
      <c r="L18"/>
      <c r="M18"/>
      <c r="N18"/>
    </row>
    <row r="19" spans="1:14" s="52" customFormat="1" ht="35.25" customHeight="1" x14ac:dyDescent="0.3">
      <c r="A19"/>
      <c r="B19" s="94" t="s">
        <v>90</v>
      </c>
      <c r="C19" s="95"/>
      <c r="D19" s="96"/>
      <c r="E19" s="95"/>
      <c r="F19" s="96"/>
      <c r="G19" s="95"/>
      <c r="H19" s="96"/>
      <c r="I19"/>
      <c r="J19"/>
      <c r="L19"/>
      <c r="M19"/>
      <c r="N19"/>
    </row>
    <row r="21" spans="1:14" s="52" customFormat="1" x14ac:dyDescent="0.3">
      <c r="A21"/>
      <c r="B21" s="97" t="s">
        <v>91</v>
      </c>
      <c r="C21" s="97"/>
      <c r="D21" s="97"/>
      <c r="E21" s="97"/>
      <c r="F21" s="97"/>
      <c r="G21" s="97"/>
      <c r="H21" s="97"/>
      <c r="I21" s="97"/>
      <c r="J21" s="97"/>
      <c r="L21"/>
      <c r="M21"/>
      <c r="N21"/>
    </row>
    <row r="22" spans="1:14" s="52" customFormat="1" x14ac:dyDescent="0.3">
      <c r="A22" s="46"/>
      <c r="B22" s="46"/>
      <c r="C22" s="46"/>
      <c r="D22" s="46"/>
      <c r="E22" s="46"/>
      <c r="F22" s="46"/>
      <c r="G22" s="46"/>
      <c r="H22" s="46"/>
      <c r="I22" s="98"/>
      <c r="J22" s="99"/>
      <c r="L22"/>
      <c r="M22"/>
      <c r="N22"/>
    </row>
    <row r="23" spans="1:14" s="52" customFormat="1" ht="43.2" x14ac:dyDescent="0.3">
      <c r="A23" s="46"/>
      <c r="B23" s="100" t="s">
        <v>92</v>
      </c>
      <c r="C23" s="100" t="s">
        <v>93</v>
      </c>
      <c r="D23" s="101" t="s">
        <v>94</v>
      </c>
      <c r="E23" s="101" t="s">
        <v>95</v>
      </c>
      <c r="F23" s="101" t="s">
        <v>96</v>
      </c>
      <c r="G23" s="101" t="s">
        <v>97</v>
      </c>
      <c r="H23" s="100" t="s">
        <v>98</v>
      </c>
      <c r="I23" s="102" t="s">
        <v>90</v>
      </c>
      <c r="J23" s="103"/>
      <c r="L23"/>
      <c r="M23"/>
      <c r="N23"/>
    </row>
    <row r="24" spans="1:14" s="52" customFormat="1" ht="27.6" x14ac:dyDescent="0.3">
      <c r="A24" s="46"/>
      <c r="B24" s="104" t="s">
        <v>99</v>
      </c>
      <c r="C24" s="104" t="s">
        <v>100</v>
      </c>
      <c r="D24" s="104" t="s">
        <v>101</v>
      </c>
      <c r="E24" s="104" t="s">
        <v>102</v>
      </c>
      <c r="F24" s="105" t="s">
        <v>103</v>
      </c>
      <c r="G24" s="104" t="s">
        <v>104</v>
      </c>
      <c r="H24" s="104" t="s">
        <v>105</v>
      </c>
      <c r="I24" s="104" t="s">
        <v>106</v>
      </c>
      <c r="J24" s="106"/>
      <c r="L24"/>
      <c r="M24"/>
      <c r="N24"/>
    </row>
    <row r="25" spans="1:14" s="52" customFormat="1" ht="41.4" x14ac:dyDescent="0.3">
      <c r="A25" s="46"/>
      <c r="B25" s="104" t="s">
        <v>107</v>
      </c>
      <c r="C25" s="104" t="s">
        <v>108</v>
      </c>
      <c r="D25" s="104" t="s">
        <v>109</v>
      </c>
      <c r="E25" s="104" t="s">
        <v>110</v>
      </c>
      <c r="F25" s="105" t="s">
        <v>111</v>
      </c>
      <c r="G25" s="104"/>
      <c r="H25" s="104"/>
      <c r="I25" s="104"/>
      <c r="J25" s="106"/>
      <c r="L25"/>
      <c r="M25"/>
      <c r="N25"/>
    </row>
    <row r="26" spans="1:14" s="52" customFormat="1" ht="27.6" x14ac:dyDescent="0.3">
      <c r="A26" s="46"/>
      <c r="B26" s="104" t="s">
        <v>112</v>
      </c>
      <c r="C26" s="104" t="s">
        <v>113</v>
      </c>
      <c r="D26" s="104" t="s">
        <v>114</v>
      </c>
      <c r="E26" s="104" t="s">
        <v>115</v>
      </c>
      <c r="F26" s="105" t="s">
        <v>116</v>
      </c>
      <c r="G26" s="104" t="s">
        <v>117</v>
      </c>
      <c r="H26" s="104" t="s">
        <v>118</v>
      </c>
      <c r="I26" s="104"/>
      <c r="J26" s="106"/>
      <c r="L26"/>
      <c r="M26"/>
      <c r="N26"/>
    </row>
    <row r="27" spans="1:14" s="52" customFormat="1" ht="27.6" x14ac:dyDescent="0.3">
      <c r="A27" s="46"/>
      <c r="B27" s="104" t="s">
        <v>119</v>
      </c>
      <c r="C27" s="104" t="s">
        <v>120</v>
      </c>
      <c r="D27" s="104" t="s">
        <v>121</v>
      </c>
      <c r="E27" s="104" t="s">
        <v>122</v>
      </c>
      <c r="F27" s="105" t="s">
        <v>123</v>
      </c>
      <c r="G27" s="104" t="s">
        <v>124</v>
      </c>
      <c r="H27" s="104" t="s">
        <v>125</v>
      </c>
      <c r="I27" s="104" t="s">
        <v>126</v>
      </c>
      <c r="J27" s="106" t="s">
        <v>127</v>
      </c>
      <c r="L27"/>
      <c r="M27"/>
      <c r="N27"/>
    </row>
    <row r="28" spans="1:14" s="52" customFormat="1" ht="43.2" x14ac:dyDescent="0.3">
      <c r="A28" s="46"/>
      <c r="B28" s="104" t="s">
        <v>128</v>
      </c>
      <c r="C28" s="107" t="s">
        <v>129</v>
      </c>
      <c r="D28" s="104" t="s">
        <v>130</v>
      </c>
      <c r="E28" s="104" t="s">
        <v>131</v>
      </c>
      <c r="F28" s="104" t="s">
        <v>132</v>
      </c>
      <c r="G28" s="104" t="s">
        <v>133</v>
      </c>
      <c r="H28" s="104" t="s">
        <v>106</v>
      </c>
      <c r="I28" s="104"/>
      <c r="J28" s="106"/>
      <c r="L28"/>
      <c r="M28"/>
      <c r="N28"/>
    </row>
    <row r="29" spans="1:14" s="52" customFormat="1" ht="41.4" x14ac:dyDescent="0.3">
      <c r="A29" s="46"/>
      <c r="B29" s="104" t="s">
        <v>134</v>
      </c>
      <c r="C29" s="107" t="s">
        <v>135</v>
      </c>
      <c r="D29" s="104" t="s">
        <v>136</v>
      </c>
      <c r="E29" s="104" t="s">
        <v>137</v>
      </c>
      <c r="F29" s="104" t="s">
        <v>138</v>
      </c>
      <c r="G29" s="104" t="s">
        <v>139</v>
      </c>
      <c r="H29" s="104"/>
      <c r="I29" s="104"/>
      <c r="J29" s="106"/>
      <c r="L29"/>
      <c r="M29"/>
      <c r="N29"/>
    </row>
    <row r="30" spans="1:14" s="52" customFormat="1" x14ac:dyDescent="0.3">
      <c r="A30" s="46"/>
      <c r="B30" s="46"/>
      <c r="C30" s="46"/>
      <c r="D30" s="46"/>
      <c r="E30" s="46"/>
      <c r="F30" s="46"/>
      <c r="G30" s="46"/>
      <c r="H30" s="46"/>
      <c r="I30" s="46"/>
      <c r="J30"/>
      <c r="L30"/>
      <c r="M30"/>
      <c r="N30"/>
    </row>
    <row r="31" spans="1:14" s="52" customFormat="1" x14ac:dyDescent="0.3">
      <c r="A31" s="46"/>
      <c r="B31" s="46"/>
      <c r="C31" s="46"/>
      <c r="D31" s="46"/>
      <c r="E31" s="46"/>
      <c r="F31" s="46"/>
      <c r="G31" s="46"/>
      <c r="H31" s="46"/>
      <c r="I31" s="46"/>
      <c r="J31"/>
      <c r="L31"/>
      <c r="M31"/>
      <c r="N31"/>
    </row>
    <row r="32" spans="1:14" s="52" customFormat="1" x14ac:dyDescent="0.3">
      <c r="A32"/>
      <c r="B32" s="97" t="s">
        <v>140</v>
      </c>
      <c r="C32" s="97"/>
      <c r="D32" s="97"/>
      <c r="E32" s="97"/>
      <c r="F32" s="97"/>
      <c r="G32" s="97"/>
      <c r="H32" s="97"/>
      <c r="I32" s="97"/>
      <c r="J32" s="97"/>
      <c r="L32"/>
      <c r="M32"/>
      <c r="N32"/>
    </row>
    <row r="34" spans="1:14" s="52" customFormat="1" ht="28.8" x14ac:dyDescent="0.3">
      <c r="A34" s="46"/>
      <c r="B34" s="100" t="s">
        <v>92</v>
      </c>
      <c r="C34" s="100" t="s">
        <v>93</v>
      </c>
      <c r="D34" s="102" t="s">
        <v>141</v>
      </c>
      <c r="E34" s="108" t="s">
        <v>142</v>
      </c>
      <c r="F34" s="109"/>
      <c r="G34" s="110"/>
      <c r="H34" s="102" t="s">
        <v>1</v>
      </c>
      <c r="I34" s="102" t="s">
        <v>90</v>
      </c>
      <c r="J34"/>
      <c r="L34"/>
      <c r="M34"/>
      <c r="N34"/>
    </row>
    <row r="35" spans="1:14" s="52" customFormat="1" ht="52.8" customHeight="1" x14ac:dyDescent="0.3">
      <c r="A35" s="46"/>
      <c r="B35" s="104" t="s">
        <v>58</v>
      </c>
      <c r="C35" s="104" t="s">
        <v>65</v>
      </c>
      <c r="D35" s="111" t="s">
        <v>72</v>
      </c>
      <c r="E35" s="112" t="s">
        <v>143</v>
      </c>
      <c r="F35" s="113"/>
      <c r="G35" s="114"/>
      <c r="H35" s="115">
        <v>16</v>
      </c>
      <c r="I35" s="116"/>
      <c r="J35"/>
      <c r="L35"/>
      <c r="M35"/>
      <c r="N35"/>
    </row>
    <row r="36" spans="1:14" s="52" customFormat="1" ht="28.8" x14ac:dyDescent="0.3">
      <c r="A36" s="46"/>
      <c r="B36" s="104" t="s">
        <v>59</v>
      </c>
      <c r="C36" s="104" t="s">
        <v>59</v>
      </c>
      <c r="D36" s="111" t="s">
        <v>73</v>
      </c>
      <c r="E36" s="112" t="s">
        <v>144</v>
      </c>
      <c r="F36" s="113"/>
      <c r="G36" s="114"/>
      <c r="H36" s="115">
        <v>32</v>
      </c>
      <c r="I36" s="116"/>
      <c r="J36"/>
      <c r="L36"/>
      <c r="M36"/>
      <c r="N36"/>
    </row>
    <row r="37" spans="1:14" s="52" customFormat="1" ht="43.2" x14ac:dyDescent="0.3">
      <c r="A37" s="46"/>
      <c r="B37" s="104" t="s">
        <v>60</v>
      </c>
      <c r="C37" s="104" t="s">
        <v>145</v>
      </c>
      <c r="D37" s="111" t="s">
        <v>74</v>
      </c>
      <c r="E37" s="112" t="s">
        <v>146</v>
      </c>
      <c r="F37" s="113"/>
      <c r="G37" s="114"/>
      <c r="H37" s="115">
        <v>28</v>
      </c>
      <c r="I37" s="116"/>
      <c r="J37"/>
      <c r="L37"/>
      <c r="M37"/>
      <c r="N37"/>
    </row>
    <row r="38" spans="1:14" s="52" customFormat="1" ht="43.2" x14ac:dyDescent="0.3">
      <c r="A38" s="46"/>
      <c r="B38" s="104" t="s">
        <v>147</v>
      </c>
      <c r="C38" s="104" t="s">
        <v>147</v>
      </c>
      <c r="D38" s="111" t="s">
        <v>74</v>
      </c>
      <c r="E38" s="112" t="s">
        <v>148</v>
      </c>
      <c r="F38" s="113"/>
      <c r="G38" s="114"/>
      <c r="H38" s="115">
        <v>32</v>
      </c>
      <c r="I38" s="116"/>
      <c r="J38"/>
      <c r="L38"/>
      <c r="M38"/>
      <c r="N38"/>
    </row>
    <row r="39" spans="1:14" s="52" customFormat="1" ht="43.2" x14ac:dyDescent="0.3">
      <c r="A39" s="46"/>
      <c r="B39" s="107" t="s">
        <v>149</v>
      </c>
      <c r="C39" s="107" t="s">
        <v>150</v>
      </c>
      <c r="D39" s="111" t="s">
        <v>74</v>
      </c>
      <c r="E39" s="112" t="s">
        <v>151</v>
      </c>
      <c r="F39" s="113"/>
      <c r="G39" s="114"/>
      <c r="H39" s="115">
        <v>12</v>
      </c>
      <c r="I39" s="116"/>
      <c r="J39"/>
      <c r="L39"/>
      <c r="M39"/>
      <c r="N39"/>
    </row>
    <row r="40" spans="1:14" s="52" customFormat="1" ht="43.2" x14ac:dyDescent="0.3">
      <c r="A40" s="46"/>
      <c r="B40" s="107" t="s">
        <v>63</v>
      </c>
      <c r="C40" s="107" t="s">
        <v>69</v>
      </c>
      <c r="D40" s="111" t="s">
        <v>74</v>
      </c>
      <c r="E40" s="112" t="s">
        <v>152</v>
      </c>
      <c r="F40" s="113"/>
      <c r="G40" s="114"/>
      <c r="H40" s="115">
        <v>46</v>
      </c>
      <c r="I40" s="116"/>
      <c r="J40"/>
      <c r="L40"/>
      <c r="M40"/>
      <c r="N40"/>
    </row>
    <row r="41" spans="1:14" ht="30" customHeight="1" x14ac:dyDescent="0.3">
      <c r="A41" s="46"/>
      <c r="B41" s="46"/>
      <c r="C41" s="46"/>
      <c r="D41" s="46"/>
      <c r="E41" s="46"/>
      <c r="F41" s="117"/>
      <c r="G41" s="118" t="s">
        <v>153</v>
      </c>
      <c r="H41" s="119">
        <f>SUM(H35:H40)</f>
        <v>166</v>
      </c>
      <c r="I41" s="46"/>
    </row>
    <row r="42" spans="1:14" ht="30" customHeight="1" x14ac:dyDescent="0.3">
      <c r="A42" s="46"/>
      <c r="B42" s="46"/>
      <c r="C42" s="46"/>
      <c r="D42" s="46"/>
      <c r="E42" s="46"/>
      <c r="F42" s="120"/>
      <c r="G42" s="121" t="s">
        <v>154</v>
      </c>
      <c r="H42" s="122" t="b">
        <f>EXACT(H41,I13)</f>
        <v>1</v>
      </c>
      <c r="I42" s="46"/>
    </row>
    <row r="43" spans="1:14" x14ac:dyDescent="0.3">
      <c r="I43" s="123"/>
    </row>
  </sheetData>
  <sheetProtection insertRows="0"/>
  <mergeCells count="14">
    <mergeCell ref="E39:G39"/>
    <mergeCell ref="E40:G40"/>
    <mergeCell ref="B32:J32"/>
    <mergeCell ref="E34:G34"/>
    <mergeCell ref="E35:G35"/>
    <mergeCell ref="E36:G36"/>
    <mergeCell ref="E37:G37"/>
    <mergeCell ref="E38:G38"/>
    <mergeCell ref="B1:D1"/>
    <mergeCell ref="C2:E2"/>
    <mergeCell ref="I4:I6"/>
    <mergeCell ref="J4:J6"/>
    <mergeCell ref="B15:J15"/>
    <mergeCell ref="B21:J21"/>
  </mergeCells>
  <conditionalFormatting sqref="H42">
    <cfRule type="cellIs" dxfId="2" priority="1" operator="equal">
      <formula>$D$13</formula>
    </cfRule>
    <cfRule type="containsText" dxfId="1" priority="2" operator="containsText" text="HAMIS">
      <formula>NOT(ISERROR(SEARCH("HAMIS",H42)))</formula>
    </cfRule>
    <cfRule type="containsText" dxfId="0" priority="3" operator="containsText" text="IGAZ">
      <formula>NOT(ISERROR(SEARCH("IGAZ",H42)))</formula>
    </cfRule>
  </conditionalFormatting>
  <dataValidations count="2">
    <dataValidation type="decimal" allowBlank="1" showInputMessage="1" showErrorMessage="1" sqref="H35:H40" xr:uid="{6BF08406-F72D-47F9-ABC2-90139C564896}">
      <formula1>0</formula1>
      <formula2>1000</formula2>
    </dataValidation>
    <dataValidation type="decimal" allowBlank="1" showInputMessage="1" showErrorMessage="1" sqref="H41 C13:I13" xr:uid="{EDA32641-0D27-48A5-A4F5-0AAC2F033FB3}">
      <formula1>0</formula1>
      <formula2>10000</formula2>
    </dataValidation>
  </dataValidations>
  <pageMargins left="0.7" right="0.7" top="0.75" bottom="0.75" header="0.3" footer="0.3"/>
  <pageSetup paperSize="8" scale="32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1348D84E-D9CF-42B1-B0A4-8D38E4DCE01A}">
          <x14:formula1>
            <xm:f>'D:\2025_26\Intézményi dok\Projettervek\[Másolat - Kereskedelmi értékesítő - projekttervek.xlsx]Alapadatok_1'!#REF!</xm:f>
          </x14:formula1>
          <xm:sqref>C6:E6</xm:sqref>
        </x14:dataValidation>
        <x14:dataValidation type="list" allowBlank="1" showInputMessage="1" showErrorMessage="1" xr:uid="{CB2D1F8C-7747-4EB7-A571-CFA8554525FF}">
          <x14:formula1>
            <xm:f>'D:\2025_26\Intézményi dok\Projettervek\[Másolat - Kereskedelmi értékesítő - projekttervek.xlsx]Alapadatok_1'!#REF!</xm:f>
          </x14:formula1>
          <xm:sqref>C3</xm:sqref>
        </x14:dataValidation>
        <x14:dataValidation type="list" allowBlank="1" showInputMessage="1" showErrorMessage="1" xr:uid="{B264916D-30E8-475E-981F-8467801ABBA5}">
          <x14:formula1>
            <xm:f>'D:\2025_26\Intézményi dok\Projettervek\[Másolat - Kereskedelmi értékesítő - projekttervek.xlsx]Alapadatok_1'!#REF!</xm:f>
          </x14:formula1>
          <xm:sqref>E3</xm:sqref>
        </x14:dataValidation>
        <x14:dataValidation type="list" allowBlank="1" showInputMessage="1" showErrorMessage="1" xr:uid="{C272C863-A6BA-47B8-90DA-AE053794AEE9}">
          <x14:formula1>
            <xm:f>'D:\2025_26\Intézményi dok\Projettervek\[Másolat - Kereskedelmi értékesítő - projekttervek.xlsx]Alapadatok_1'!#REF!</xm:f>
          </x14:formula1>
          <xm:sqref>C4</xm:sqref>
        </x14:dataValidation>
        <x14:dataValidation type="list" allowBlank="1" showInputMessage="1" showErrorMessage="1" xr:uid="{08F62D2A-310E-4BA1-A60C-95EC10C56EB5}">
          <x14:formula1>
            <xm:f>'D:\2025_26\Intézményi dok\Projettervek\[Másolat - Kereskedelmi értékesítő - projekttervek.xlsx]Alapadatok_1'!#REF!</xm:f>
          </x14:formula1>
          <xm:sqref>E4</xm:sqref>
        </x14:dataValidation>
        <x14:dataValidation type="list" allowBlank="1" showInputMessage="1" showErrorMessage="1" xr:uid="{E0416F9D-19C0-43CC-93F5-30E4A6A8EDF8}">
          <x14:formula1>
            <xm:f>'D:\2025_26\Intézményi dok\Projettervek\[Másolat - Kereskedelmi értékesítő - projekttervek.xlsx]Alapadatok_1'!#REF!</xm:f>
          </x14:formula1>
          <xm:sqref>C2</xm:sqref>
        </x14:dataValidation>
        <x14:dataValidation type="list" allowBlank="1" showInputMessage="1" showErrorMessage="1" xr:uid="{F49453EC-3B2F-4C25-8338-A5931A722C19}">
          <x14:formula1>
            <xm:f>'D:\2025_26\Intézményi dok\Projettervek\[Műszaki_Informatika_9B_10B_11B_12B_20250921.xlsx]Alapadatok_1'!#REF!</xm:f>
          </x14:formula1>
          <xm:sqref>J2:J3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FA0B6-5A63-4F3B-9427-0B0BF8112B06}">
  <dimension ref="A1:G22"/>
  <sheetViews>
    <sheetView tabSelected="1" workbookViewId="0">
      <selection activeCell="C25" sqref="C25"/>
    </sheetView>
  </sheetViews>
  <sheetFormatPr defaultRowHeight="14.4" x14ac:dyDescent="0.3"/>
  <cols>
    <col min="1" max="1" width="34.21875" bestFit="1" customWidth="1"/>
  </cols>
  <sheetData>
    <row r="1" spans="1:7" ht="15.6" x14ac:dyDescent="0.3">
      <c r="A1" s="34" t="s">
        <v>2</v>
      </c>
      <c r="B1" s="34"/>
      <c r="C1" s="34"/>
      <c r="D1" s="34"/>
      <c r="E1" s="34"/>
      <c r="F1" s="34"/>
      <c r="G1" s="34"/>
    </row>
    <row r="2" spans="1:7" ht="15.6" x14ac:dyDescent="0.3">
      <c r="A2" s="3"/>
      <c r="B2" s="3"/>
      <c r="C2" s="3"/>
      <c r="D2" s="3"/>
      <c r="E2" s="3"/>
      <c r="F2" s="3"/>
      <c r="G2" s="3"/>
    </row>
    <row r="3" spans="1:7" ht="15.6" x14ac:dyDescent="0.3">
      <c r="A3" s="35" t="s">
        <v>13</v>
      </c>
      <c r="B3" s="35"/>
      <c r="C3" s="35"/>
      <c r="D3" s="35"/>
      <c r="E3" s="35"/>
      <c r="F3" s="35"/>
      <c r="G3" s="35"/>
    </row>
    <row r="4" spans="1:7" ht="15.6" x14ac:dyDescent="0.3">
      <c r="A4" s="3" t="s">
        <v>14</v>
      </c>
      <c r="B4" s="36"/>
      <c r="C4" s="36"/>
      <c r="D4" s="36"/>
      <c r="E4" s="36"/>
      <c r="F4" s="36"/>
      <c r="G4" s="36"/>
    </row>
    <row r="5" spans="1:7" ht="15.6" x14ac:dyDescent="0.3">
      <c r="A5" s="3"/>
      <c r="B5" s="3"/>
      <c r="C5" s="3"/>
      <c r="D5" s="3"/>
      <c r="E5" s="3"/>
      <c r="F5" s="3"/>
      <c r="G5" s="3"/>
    </row>
    <row r="6" spans="1:7" ht="16.2" thickBot="1" x14ac:dyDescent="0.35">
      <c r="A6" s="3"/>
      <c r="B6" s="3"/>
      <c r="C6" s="3"/>
      <c r="D6" s="3"/>
      <c r="E6" s="3"/>
      <c r="F6" s="3"/>
      <c r="G6" s="3"/>
    </row>
    <row r="7" spans="1:7" x14ac:dyDescent="0.3">
      <c r="A7" s="37" t="s">
        <v>3</v>
      </c>
      <c r="B7" s="43" t="s">
        <v>1</v>
      </c>
      <c r="C7" s="43"/>
      <c r="D7" s="44"/>
      <c r="E7" s="44"/>
      <c r="F7" s="44"/>
      <c r="G7" s="45"/>
    </row>
    <row r="8" spans="1:7" x14ac:dyDescent="0.3">
      <c r="A8" s="38"/>
      <c r="B8" s="40" t="s">
        <v>4</v>
      </c>
      <c r="C8" s="40"/>
      <c r="D8" s="41" t="s">
        <v>5</v>
      </c>
      <c r="E8" s="42"/>
      <c r="F8" s="41" t="s">
        <v>6</v>
      </c>
      <c r="G8" s="42"/>
    </row>
    <row r="9" spans="1:7" ht="15" thickBot="1" x14ac:dyDescent="0.35">
      <c r="A9" s="39"/>
      <c r="B9" s="4" t="s">
        <v>7</v>
      </c>
      <c r="C9" s="5" t="s">
        <v>8</v>
      </c>
      <c r="D9" s="6" t="s">
        <v>7</v>
      </c>
      <c r="E9" s="7" t="s">
        <v>8</v>
      </c>
      <c r="F9" s="6" t="s">
        <v>7</v>
      </c>
      <c r="G9" s="7" t="s">
        <v>8</v>
      </c>
    </row>
    <row r="10" spans="1:7" x14ac:dyDescent="0.3">
      <c r="A10" s="8" t="s">
        <v>15</v>
      </c>
      <c r="B10" s="9">
        <v>2</v>
      </c>
      <c r="C10" s="10">
        <f>B10*36</f>
        <v>72</v>
      </c>
      <c r="D10" s="11">
        <v>2</v>
      </c>
      <c r="E10" s="12">
        <f>D10*36</f>
        <v>72</v>
      </c>
      <c r="F10" s="11">
        <v>2</v>
      </c>
      <c r="G10" s="12">
        <f>F10*31</f>
        <v>62</v>
      </c>
    </row>
    <row r="11" spans="1:7" x14ac:dyDescent="0.3">
      <c r="A11" s="13" t="s">
        <v>16</v>
      </c>
      <c r="B11" s="14">
        <v>2</v>
      </c>
      <c r="C11" s="10">
        <f t="shared" ref="C11:C19" si="0">B11*36</f>
        <v>72</v>
      </c>
      <c r="D11" s="15">
        <v>2</v>
      </c>
      <c r="E11" s="12">
        <f t="shared" ref="E11:E18" si="1">D11*36</f>
        <v>72</v>
      </c>
      <c r="F11" s="15">
        <v>1</v>
      </c>
      <c r="G11" s="12">
        <f t="shared" ref="G11:G19" si="2">F11*31</f>
        <v>31</v>
      </c>
    </row>
    <row r="12" spans="1:7" x14ac:dyDescent="0.3">
      <c r="A12" s="13" t="s">
        <v>17</v>
      </c>
      <c r="B12" s="14">
        <v>2</v>
      </c>
      <c r="C12" s="10">
        <f t="shared" si="0"/>
        <v>72</v>
      </c>
      <c r="D12" s="16">
        <v>2</v>
      </c>
      <c r="E12" s="12">
        <f t="shared" si="1"/>
        <v>72</v>
      </c>
      <c r="F12" s="16">
        <v>2</v>
      </c>
      <c r="G12" s="12">
        <f t="shared" si="2"/>
        <v>62</v>
      </c>
    </row>
    <row r="13" spans="1:7" x14ac:dyDescent="0.3">
      <c r="A13" s="13" t="s">
        <v>18</v>
      </c>
      <c r="B13" s="14">
        <v>2</v>
      </c>
      <c r="C13" s="10">
        <f t="shared" si="0"/>
        <v>72</v>
      </c>
      <c r="D13" s="16"/>
      <c r="E13" s="12"/>
      <c r="F13" s="16"/>
      <c r="G13" s="12">
        <f t="shared" si="2"/>
        <v>0</v>
      </c>
    </row>
    <row r="14" spans="1:7" x14ac:dyDescent="0.3">
      <c r="A14" s="13" t="s">
        <v>19</v>
      </c>
      <c r="B14" s="14">
        <v>3</v>
      </c>
      <c r="C14" s="10">
        <f t="shared" si="0"/>
        <v>108</v>
      </c>
      <c r="D14" s="16"/>
      <c r="E14" s="12"/>
      <c r="F14" s="16"/>
      <c r="G14" s="12">
        <f t="shared" si="2"/>
        <v>0</v>
      </c>
    </row>
    <row r="15" spans="1:7" x14ac:dyDescent="0.3">
      <c r="A15" s="13" t="s">
        <v>20</v>
      </c>
      <c r="B15" s="14">
        <v>4</v>
      </c>
      <c r="C15" s="10">
        <f t="shared" si="0"/>
        <v>144</v>
      </c>
      <c r="D15" s="15">
        <v>1</v>
      </c>
      <c r="E15" s="12">
        <f t="shared" si="1"/>
        <v>36</v>
      </c>
      <c r="F15" s="15">
        <v>1</v>
      </c>
      <c r="G15" s="12">
        <f t="shared" si="2"/>
        <v>31</v>
      </c>
    </row>
    <row r="16" spans="1:7" x14ac:dyDescent="0.3">
      <c r="A16" s="13" t="s">
        <v>21</v>
      </c>
      <c r="B16" s="14">
        <v>1</v>
      </c>
      <c r="C16" s="10">
        <v>36</v>
      </c>
      <c r="D16" s="15">
        <v>1</v>
      </c>
      <c r="E16" s="12">
        <f t="shared" si="1"/>
        <v>36</v>
      </c>
      <c r="F16" s="15">
        <v>1</v>
      </c>
      <c r="G16" s="12">
        <f t="shared" si="2"/>
        <v>31</v>
      </c>
    </row>
    <row r="17" spans="1:7" x14ac:dyDescent="0.3">
      <c r="A17" s="13" t="s">
        <v>9</v>
      </c>
      <c r="B17" s="17">
        <v>1</v>
      </c>
      <c r="C17" s="10">
        <f t="shared" si="0"/>
        <v>36</v>
      </c>
      <c r="D17" s="16"/>
      <c r="E17" s="12">
        <f t="shared" si="1"/>
        <v>0</v>
      </c>
      <c r="F17" s="16"/>
      <c r="G17" s="12">
        <f t="shared" si="2"/>
        <v>0</v>
      </c>
    </row>
    <row r="18" spans="1:7" x14ac:dyDescent="0.3">
      <c r="A18" s="13" t="s">
        <v>22</v>
      </c>
      <c r="B18" s="14">
        <v>1</v>
      </c>
      <c r="C18" s="10">
        <f t="shared" si="0"/>
        <v>36</v>
      </c>
      <c r="D18" s="16">
        <v>1</v>
      </c>
      <c r="E18" s="12">
        <f t="shared" si="1"/>
        <v>36</v>
      </c>
      <c r="F18" s="16">
        <v>1</v>
      </c>
      <c r="G18" s="12">
        <f t="shared" si="2"/>
        <v>31</v>
      </c>
    </row>
    <row r="19" spans="1:7" x14ac:dyDescent="0.3">
      <c r="A19" s="18" t="s">
        <v>23</v>
      </c>
      <c r="B19" s="19"/>
      <c r="C19" s="10">
        <f t="shared" si="0"/>
        <v>0</v>
      </c>
      <c r="D19" s="20"/>
      <c r="E19" s="12">
        <f>D19*36</f>
        <v>0</v>
      </c>
      <c r="F19" s="20">
        <v>1</v>
      </c>
      <c r="G19" s="12">
        <f t="shared" si="2"/>
        <v>31</v>
      </c>
    </row>
    <row r="20" spans="1:7" x14ac:dyDescent="0.3">
      <c r="A20" s="13" t="s">
        <v>0</v>
      </c>
      <c r="B20" s="14">
        <v>16</v>
      </c>
      <c r="C20" s="21">
        <f>B20*36</f>
        <v>576</v>
      </c>
      <c r="D20" s="16"/>
      <c r="E20" s="22"/>
      <c r="F20" s="16"/>
      <c r="G20" s="12"/>
    </row>
    <row r="21" spans="1:7" ht="15" thickBot="1" x14ac:dyDescent="0.35">
      <c r="A21" s="23" t="s">
        <v>24</v>
      </c>
      <c r="B21" s="24"/>
      <c r="C21" s="25"/>
      <c r="D21" s="26">
        <v>25</v>
      </c>
      <c r="E21" s="22">
        <f>D21*36</f>
        <v>900</v>
      </c>
      <c r="F21" s="26">
        <v>25</v>
      </c>
      <c r="G21" s="27">
        <f>F21*31</f>
        <v>775</v>
      </c>
    </row>
    <row r="22" spans="1:7" ht="15.6" thickTop="1" thickBot="1" x14ac:dyDescent="0.35">
      <c r="A22" s="28" t="s">
        <v>10</v>
      </c>
      <c r="B22" s="29">
        <f>SUM(B10:B21)</f>
        <v>34</v>
      </c>
      <c r="C22" s="30">
        <f>B22*36</f>
        <v>1224</v>
      </c>
      <c r="D22" s="29">
        <f>SUM(D10:D21)</f>
        <v>34</v>
      </c>
      <c r="E22" s="31">
        <f>D22*36</f>
        <v>1224</v>
      </c>
      <c r="F22" s="29">
        <f>SUM(F10:F21)</f>
        <v>34</v>
      </c>
      <c r="G22" s="31">
        <f>F22*31</f>
        <v>1054</v>
      </c>
    </row>
  </sheetData>
  <mergeCells count="8">
    <mergeCell ref="A1:G1"/>
    <mergeCell ref="A3:G3"/>
    <mergeCell ref="B4:G4"/>
    <mergeCell ref="A7:A9"/>
    <mergeCell ref="B8:C8"/>
    <mergeCell ref="D8:E8"/>
    <mergeCell ref="F8:G8"/>
    <mergeCell ref="B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Projektháló</vt:lpstr>
      <vt:lpstr>Kereskedelem_1_9_1</vt:lpstr>
      <vt:lpstr>Közismereti óraterv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Nagyné Sztankovics Nikolett</dc:creator>
  <cp:lastModifiedBy>Nagyné Sztankovics Nikolett</cp:lastModifiedBy>
  <dcterms:created xsi:type="dcterms:W3CDTF">2025-08-28T22:20:13Z</dcterms:created>
  <dcterms:modified xsi:type="dcterms:W3CDTF">2025-09-22T20:44:51Z</dcterms:modified>
</cp:coreProperties>
</file>