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_26\Intézményi dok\Intézményi dok\Szakmai prog\SZP és mellékletei\"/>
    </mc:Choice>
  </mc:AlternateContent>
  <xr:revisionPtr revIDLastSave="0" documentId="13_ncr:1_{674B2F3F-E53D-45EB-B1F8-23B91C94AB4E}" xr6:coauthVersionLast="36" xr6:coauthVersionMax="36" xr10:uidLastSave="{00000000-0000-0000-0000-000000000000}"/>
  <bookViews>
    <workbookView xWindow="0" yWindow="0" windowWidth="23040" windowHeight="8940" xr2:uid="{69647891-BFAF-4B13-ABF7-81CA110831BD}"/>
  </bookViews>
  <sheets>
    <sheet name="Érettségi felkészítő_2024" sheetId="2" r:id="rId1"/>
    <sheet name="Érettségi felkészítő_2025" sheetId="1" r:id="rId2"/>
    <sheet name="Villanyszerelő, 1,5 év" sheetId="3" r:id="rId3"/>
    <sheet name="Divatszabó 1,5 év" sheetId="4" r:id="rId4"/>
    <sheet name="Fodrász_1,5 év" sheetId="6" r:id="rId5"/>
    <sheet name="Szociális áp és gond_1_1,5" sheetId="7" r:id="rId6"/>
    <sheet name="Cukrász_1 év" sheetId="8" r:id="rId7"/>
    <sheet name="Cukrász_1,5 év" sheetId="9" r:id="rId8"/>
    <sheet name="Kereskedelmi értékesítő_2 év" sheetId="5" r:id="rId9"/>
    <sheet name="Divatszabó_2 év" sheetId="10" r:id="rId10"/>
    <sheet name="Hegesztő_2 év" sheetId="11" r:id="rId11"/>
    <sheet name="Kőműves_2év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2" l="1"/>
  <c r="E26" i="12"/>
  <c r="D27" i="12" s="1"/>
  <c r="D26" i="12"/>
  <c r="F26" i="11" l="1"/>
  <c r="E26" i="11"/>
  <c r="D27" i="11" s="1"/>
  <c r="D26" i="11"/>
  <c r="F30" i="10" l="1"/>
  <c r="F31" i="10" s="1"/>
  <c r="E30" i="10"/>
  <c r="D30" i="10"/>
  <c r="D31" i="10" s="1"/>
  <c r="G35" i="9" l="1"/>
  <c r="F35" i="9"/>
  <c r="E35" i="9"/>
  <c r="E36" i="9" s="1"/>
  <c r="F39" i="8" l="1"/>
  <c r="E39" i="8"/>
  <c r="D40" i="8" s="1"/>
  <c r="D39" i="8"/>
  <c r="E34" i="8"/>
  <c r="E30" i="8"/>
  <c r="E19" i="8"/>
  <c r="E17" i="8"/>
  <c r="E14" i="8"/>
  <c r="F42" i="7" l="1"/>
  <c r="E42" i="7"/>
  <c r="D42" i="7"/>
  <c r="D43" i="7" s="1"/>
  <c r="F29" i="6" l="1"/>
  <c r="E29" i="6"/>
  <c r="D29" i="6"/>
  <c r="D30" i="6" s="1"/>
  <c r="I23" i="5" l="1"/>
  <c r="H23" i="5"/>
  <c r="H24" i="5" s="1"/>
  <c r="G23" i="5"/>
  <c r="F23" i="5"/>
  <c r="F24" i="5" s="1"/>
  <c r="D23" i="5"/>
  <c r="D24" i="5" s="1"/>
  <c r="F32" i="4" l="1"/>
  <c r="E32" i="4"/>
  <c r="E33" i="4" s="1"/>
  <c r="F25" i="3" l="1"/>
  <c r="E25" i="3"/>
  <c r="D25" i="3"/>
  <c r="D26" i="3" s="1"/>
  <c r="E14" i="2" l="1"/>
  <c r="F14" i="2" s="1"/>
  <c r="C14" i="2"/>
  <c r="D14" i="2" s="1"/>
  <c r="F13" i="2"/>
  <c r="D13" i="2"/>
  <c r="F12" i="2"/>
  <c r="D12" i="2"/>
  <c r="F11" i="2"/>
  <c r="D11" i="2"/>
  <c r="F10" i="2"/>
  <c r="D10" i="2"/>
  <c r="F9" i="2"/>
  <c r="D9" i="2"/>
  <c r="E16" i="1" l="1"/>
  <c r="C16" i="1"/>
  <c r="D15" i="1"/>
  <c r="D14" i="1"/>
  <c r="F13" i="1"/>
  <c r="D13" i="1"/>
  <c r="F12" i="1"/>
  <c r="D11" i="1"/>
  <c r="D10" i="1"/>
</calcChain>
</file>

<file path=xl/sharedStrings.xml><?xml version="1.0" encoding="utf-8"?>
<sst xmlns="http://schemas.openxmlformats.org/spreadsheetml/2006/main" count="486" uniqueCount="250">
  <si>
    <t>ÓRATERV</t>
  </si>
  <si>
    <t>Érettségire felkészítő    12-13. évfolyam</t>
  </si>
  <si>
    <t>Tantárgyak</t>
  </si>
  <si>
    <t>Felnőttoktatás</t>
  </si>
  <si>
    <t>Óraszám</t>
  </si>
  <si>
    <t>12. évf.</t>
  </si>
  <si>
    <t>13. évf.</t>
  </si>
  <si>
    <t>Heti</t>
  </si>
  <si>
    <t>Éves</t>
  </si>
  <si>
    <t xml:space="preserve"> Magyar nyelv és irodalom</t>
  </si>
  <si>
    <t xml:space="preserve"> Angol nyelv / Német nyelv</t>
  </si>
  <si>
    <t xml:space="preserve"> Matematika</t>
  </si>
  <si>
    <t xml:space="preserve"> Történelem, társadalmi és állampolgári ismeretek</t>
  </si>
  <si>
    <t>Digitális kultúra</t>
  </si>
  <si>
    <t>Természetismeret</t>
  </si>
  <si>
    <t xml:space="preserve"> Összesen</t>
  </si>
  <si>
    <t>Bevezetve: 2025.09.01-től</t>
  </si>
  <si>
    <t>Kivezetve a 2025/26-os tanévben.</t>
  </si>
  <si>
    <t>Szakképző iskola    -    Felnőttoktatás</t>
  </si>
  <si>
    <t>4 0713 04 07</t>
  </si>
  <si>
    <t>Villanyszerelő szakma  -  Épületvillamosság szakirány                                     Felnőttoktatás</t>
  </si>
  <si>
    <t>I.</t>
  </si>
  <si>
    <t>II.</t>
  </si>
  <si>
    <t>III.</t>
  </si>
  <si>
    <t>félév</t>
  </si>
  <si>
    <t>Ágazati alapoktatás</t>
  </si>
  <si>
    <t>Szakirányú oktatás</t>
  </si>
  <si>
    <t>Tanterem, tanműhely</t>
  </si>
  <si>
    <t>Tanterem, tanműhely,duális képzőhely</t>
  </si>
  <si>
    <t>Munkavállalói ismeretek</t>
  </si>
  <si>
    <t>Munkavállalói idegen nyelv</t>
  </si>
  <si>
    <t>Műszaki alapozás</t>
  </si>
  <si>
    <t>Villamos alapismeretek</t>
  </si>
  <si>
    <t>Gépészeti alapismeretek</t>
  </si>
  <si>
    <t>Elektrotechnika</t>
  </si>
  <si>
    <t>Ipari elektronika</t>
  </si>
  <si>
    <t>Villamos dokumentáció</t>
  </si>
  <si>
    <t>Biztonságtechnika</t>
  </si>
  <si>
    <t>Villamos biztoságtechnika</t>
  </si>
  <si>
    <t>Munkavédelem</t>
  </si>
  <si>
    <t>Épületvillamosság</t>
  </si>
  <si>
    <t>Épületvillamosság I.</t>
  </si>
  <si>
    <t>Épületvillamosság II.</t>
  </si>
  <si>
    <t>Villamos készülékek és berendezések</t>
  </si>
  <si>
    <t>Villamos készülékek és berendezések I.</t>
  </si>
  <si>
    <t>Villamos hálózat</t>
  </si>
  <si>
    <t>Villamos hálózatok I.</t>
  </si>
  <si>
    <t>Egybefüggő szakmai gyakorlat</t>
  </si>
  <si>
    <t xml:space="preserve">Szakmai összesen </t>
  </si>
  <si>
    <t>4 0723 16 03</t>
  </si>
  <si>
    <t>Divatszabó szakma</t>
  </si>
  <si>
    <t>Női szabó szakmairány</t>
  </si>
  <si>
    <t>Kreatív ipari ágazati alapoktatás</t>
  </si>
  <si>
    <t>Ábrázolási gyakorlat</t>
  </si>
  <si>
    <t>Kreatív műhely</t>
  </si>
  <si>
    <t>Művészettörténeti alapismeretek</t>
  </si>
  <si>
    <t>Munkahelyi egészség és biztonság</t>
  </si>
  <si>
    <t>Digitális szakmai ismeretek</t>
  </si>
  <si>
    <t>Textiltermékek összeállítása</t>
  </si>
  <si>
    <t>Textiltermékek szabásminta készítése</t>
  </si>
  <si>
    <t>Textiltermékek gyártástechnológiája</t>
  </si>
  <si>
    <t>Textiltermékek készítése gyakorlat</t>
  </si>
  <si>
    <t>Lakástextiliák készítése</t>
  </si>
  <si>
    <t>Lakástextíliák gyártástechnológiája</t>
  </si>
  <si>
    <t>Lakástextíliák készítése</t>
  </si>
  <si>
    <t>Anyag- és áruismeret</t>
  </si>
  <si>
    <t>Anyagismeret</t>
  </si>
  <si>
    <t>Áruismeret</t>
  </si>
  <si>
    <t>Női ruhák készítése</t>
  </si>
  <si>
    <t>Női ruhák gyártástecnológiája</t>
  </si>
  <si>
    <t>Női ruhák készítése gyakorlat</t>
  </si>
  <si>
    <t>Női ruhák értékesítése</t>
  </si>
  <si>
    <t>Női ruhák szerkesztése, modellezése</t>
  </si>
  <si>
    <t>Női ruhák szerkesztése, modellezése gyakorlat</t>
  </si>
  <si>
    <t>Modellrajz és stílustan</t>
  </si>
  <si>
    <t>Szakképző iskola    -    felnőttoktatási jogviszony, közismeret nélkül</t>
  </si>
  <si>
    <t xml:space="preserve">Ágazat: Kereskedelem                   Szakma:  4 0416 13 02 Kereskedelmi értékesítő            </t>
  </si>
  <si>
    <t>Óraszám / éves</t>
  </si>
  <si>
    <t xml:space="preserve">III.-IV. </t>
  </si>
  <si>
    <t>Tanterem vagy tanműhely</t>
  </si>
  <si>
    <t>Duális képzőhely</t>
  </si>
  <si>
    <t>Gazdálkodási tevékenység ellátása</t>
  </si>
  <si>
    <t>Gazdasági ismeretek</t>
  </si>
  <si>
    <t>Vállalkozások működtetése</t>
  </si>
  <si>
    <t>Üzleti kultúra és információkezelés</t>
  </si>
  <si>
    <t>Kommunikáció</t>
  </si>
  <si>
    <t>Digitális alkalmazások</t>
  </si>
  <si>
    <t>Kereskedelmi egység működtetése</t>
  </si>
  <si>
    <t>Kereskedelmi Ismeretek</t>
  </si>
  <si>
    <t>Üzlet működtetése</t>
  </si>
  <si>
    <t>Pénztárgépkezelés</t>
  </si>
  <si>
    <t>Termékismeret és forgalmazás</t>
  </si>
  <si>
    <t>Üzleti kommunikáció</t>
  </si>
  <si>
    <t>Kereskedelmi szakmai ismeretek</t>
  </si>
  <si>
    <t>Technikum   -    Felnőttoktatás</t>
  </si>
  <si>
    <t>Ágazat: Szépészet</t>
  </si>
  <si>
    <t>Szakma:  5 1012 21 01 Fodrász</t>
  </si>
  <si>
    <t>Óraszám / Félév</t>
  </si>
  <si>
    <t>1/13.</t>
  </si>
  <si>
    <t>2/14.</t>
  </si>
  <si>
    <t>I. félév</t>
  </si>
  <si>
    <t>II. félév</t>
  </si>
  <si>
    <t>Szépészeti ágazati alapozó 1.</t>
  </si>
  <si>
    <t>Szépészeti kommunikáció és szolgáltatásetika</t>
  </si>
  <si>
    <t>Szépészeti informatika</t>
  </si>
  <si>
    <t>Szépészeti ábrázoló művészet</t>
  </si>
  <si>
    <t>Művészet és divattörténet</t>
  </si>
  <si>
    <t>Szépészeti szolgáltatások alapismeretei</t>
  </si>
  <si>
    <t>Munka- és környzetvédelem</t>
  </si>
  <si>
    <t>Szépészeti ágazati alapozó 2.</t>
  </si>
  <si>
    <t>Alkalmazott biológia</t>
  </si>
  <si>
    <t>Alkalmazott kémia gyakorlat</t>
  </si>
  <si>
    <t>Fodrász szakmai alapok</t>
  </si>
  <si>
    <t>Fodrász anatómia, élettan</t>
  </si>
  <si>
    <t>Alkalmazott kémia</t>
  </si>
  <si>
    <t>Fodrász szakmai képzés</t>
  </si>
  <si>
    <t>Hajviselet-történet</t>
  </si>
  <si>
    <t>Fodrász szakmai ismeretek</t>
  </si>
  <si>
    <t>Fodrász szakmai gyakorlat</t>
  </si>
  <si>
    <t>Vállalkozói ismeretek és marketing</t>
  </si>
  <si>
    <t>Alkalmazott számítástechnika</t>
  </si>
  <si>
    <t>Összesen</t>
  </si>
  <si>
    <t>4 0923 22 03</t>
  </si>
  <si>
    <t>Szociális ápoló és gondozó</t>
  </si>
  <si>
    <t>Szociális ágazati alapképzés</t>
  </si>
  <si>
    <t>Szakmai személyiségfejlesztés</t>
  </si>
  <si>
    <t>Pszichológia</t>
  </si>
  <si>
    <t>Egészségügyi ismeretek</t>
  </si>
  <si>
    <t>Elsősegélynyújtás alapismeretei</t>
  </si>
  <si>
    <t>Társadalomismeret</t>
  </si>
  <si>
    <t>Szociális ismeretek</t>
  </si>
  <si>
    <t>Lelki egészségvédelem</t>
  </si>
  <si>
    <t>Mentálhigiéné</t>
  </si>
  <si>
    <t>Szakmai kommunikáció-, és készségfejlesztés</t>
  </si>
  <si>
    <t>Estemegbeszélés és szupervízió</t>
  </si>
  <si>
    <t>Szociális munkavégzés ismeretei és eszközei</t>
  </si>
  <si>
    <t>Szociálpolitika</t>
  </si>
  <si>
    <t>Jogi ismeretek</t>
  </si>
  <si>
    <t>Szociális munka</t>
  </si>
  <si>
    <t>Gondozás</t>
  </si>
  <si>
    <t>Gondozási alapismeretek</t>
  </si>
  <si>
    <t>Gondozási szükségletek felmérése</t>
  </si>
  <si>
    <t>Gondozás az alapellátásban</t>
  </si>
  <si>
    <t>Gondozás a szakosított ellátásban</t>
  </si>
  <si>
    <t>Szociális gondozás adminisztrációja</t>
  </si>
  <si>
    <t>Akadályozottság és segédeszközök</t>
  </si>
  <si>
    <t>Fejlesztő foglalkozások</t>
  </si>
  <si>
    <t>Szocioterápia-, és foglalkoztatásterápia</t>
  </si>
  <si>
    <t>Ápolástan</t>
  </si>
  <si>
    <t>Ápolási alapismeretek</t>
  </si>
  <si>
    <t>Betegmegfigyelés</t>
  </si>
  <si>
    <t>Szakápolási ismeretek</t>
  </si>
  <si>
    <t>Ápolási adminisztráció</t>
  </si>
  <si>
    <t>Klinikumi ismeretek</t>
  </si>
  <si>
    <t>Belgyógyászati ismeretek</t>
  </si>
  <si>
    <t>Nurológiai és pszichiátriiai megbetegedések</t>
  </si>
  <si>
    <t>Kisklinikumi ismeretek</t>
  </si>
  <si>
    <t>Gerontológia, geriátria</t>
  </si>
  <si>
    <t>4 1013 23 01</t>
  </si>
  <si>
    <t>Cukrász szakma</t>
  </si>
  <si>
    <t>1 év</t>
  </si>
  <si>
    <t>Szakirányú oktatás I.</t>
  </si>
  <si>
    <t>Szakirányú oktatás II.</t>
  </si>
  <si>
    <t>Turizmus - vendéglátás ágazati alapoktatás</t>
  </si>
  <si>
    <t>A munka világa</t>
  </si>
  <si>
    <t>IKT a vendéglátásban</t>
  </si>
  <si>
    <t>Termelési, értékesítési és turisztikai alapismeretek</t>
  </si>
  <si>
    <t>Cukrász középszintű képzés</t>
  </si>
  <si>
    <t>Előkészítés</t>
  </si>
  <si>
    <t>Cukrászati anyagok technológiai szerepe, anyagok, eszközök előkészítése, anyaghá-nyadok kiszámítása</t>
  </si>
  <si>
    <t>Munkafolyamatok előkészítése</t>
  </si>
  <si>
    <t>Cukrászati berendezések-gépek ismerete, kezelése, programozása</t>
  </si>
  <si>
    <t>Cukrászati berendezések, gépek és készülékek kezelése</t>
  </si>
  <si>
    <t>Cukrászati termékek készítése</t>
  </si>
  <si>
    <t>Töltelékek, krémek készítése, gyümölcsök, zöldségek tartósítása</t>
  </si>
  <si>
    <t>Tészták és uzsonnasütemények készítése</t>
  </si>
  <si>
    <t>Tészták és sós teasütemények készítése</t>
  </si>
  <si>
    <t>Krémes készítmények előállítása</t>
  </si>
  <si>
    <t>Édes teasütemények, mézesek készítése</t>
  </si>
  <si>
    <t>Felvertek és hagyományos cukrászati termékek készítése</t>
  </si>
  <si>
    <t>Nemzetközi cukrászati termékek készítése</t>
  </si>
  <si>
    <t>Bonbonok készítése</t>
  </si>
  <si>
    <t>Hidegcukrászati termékek készítése</t>
  </si>
  <si>
    <t>Különleges táplálkozási igények figyelembevételével készülő cukrászati termékek előállítása</t>
  </si>
  <si>
    <t>Cukrászati termékek befejezése, díszítése</t>
  </si>
  <si>
    <t>Bevonatok készítése, alkalmazása</t>
  </si>
  <si>
    <t>Cukrászati termékek egyszerű díszítése, tálalása</t>
  </si>
  <si>
    <t>Cukrászati termékek tervezése, különleges díszítése</t>
  </si>
  <si>
    <t>Anyaggazdálkodás-adminisztráció-elszámoltatás</t>
  </si>
  <si>
    <t>Anyaggazdálkodás</t>
  </si>
  <si>
    <t>Cukrászati termékek kalkulációja</t>
  </si>
  <si>
    <t>Elszámoltatás</t>
  </si>
  <si>
    <t xml:space="preserve"> Összesen </t>
  </si>
  <si>
    <t>Szakképző   -    Felnőttoktatás</t>
  </si>
  <si>
    <t>Ágazat: Turizmus - vendéglátás</t>
  </si>
  <si>
    <t>Szakma: 4 1013 23 01 Cukrász</t>
  </si>
  <si>
    <t>III. félév</t>
  </si>
  <si>
    <t>Termelési értékesítési és turisztikai alapismeretek</t>
  </si>
  <si>
    <t>Cukrászati anyagok technológiai szerepe, anyagok, eszközök előkészítése,anyaghányadok kiszámítása</t>
  </si>
  <si>
    <t>Édes teassütemények, mézesek készítése</t>
  </si>
  <si>
    <t>Nemzetözi cukrászati termékek készítése</t>
  </si>
  <si>
    <t>Cukrászati termékek tervezése,  különleges díszítése</t>
  </si>
  <si>
    <t>Anyag-gazdálkodás-adminisztráció-elszámoltatás</t>
  </si>
  <si>
    <t>1,5 év</t>
  </si>
  <si>
    <t>1/1,5 év</t>
  </si>
  <si>
    <t>2 év</t>
  </si>
  <si>
    <t>Divatszabó</t>
  </si>
  <si>
    <t>Női szabó</t>
  </si>
  <si>
    <t>Felnőttoktatás - esti</t>
  </si>
  <si>
    <t>Éves óraszám</t>
  </si>
  <si>
    <t>1.</t>
  </si>
  <si>
    <t>2.</t>
  </si>
  <si>
    <t>évfolyam</t>
  </si>
  <si>
    <t>Duális</t>
  </si>
  <si>
    <t>felnőttoktatás  -  esti</t>
  </si>
  <si>
    <t>Ágazat:   Gépészet                                                                     Szakma:</t>
  </si>
  <si>
    <t>4 0715 10 08   Hegesztő</t>
  </si>
  <si>
    <t>2. évfolyam</t>
  </si>
  <si>
    <t>Műszaki dokumentáció</t>
  </si>
  <si>
    <t>Gépészeti alapmérések</t>
  </si>
  <si>
    <t>Anyagismeret, anyagvizsgálat</t>
  </si>
  <si>
    <t>Hegesztési technológia előkészítése</t>
  </si>
  <si>
    <t>Hegesztés alapismeretei</t>
  </si>
  <si>
    <t>Fogyó elektródás ívhegesztés bevont elektródával</t>
  </si>
  <si>
    <t>Gázhegesztés</t>
  </si>
  <si>
    <t>Fogyó elektródás védőgázas ívhegesztés</t>
  </si>
  <si>
    <t>Volfrámelektródás semleges védőgázas ívhegesztés</t>
  </si>
  <si>
    <t>Egyéb hegesztési eljárások</t>
  </si>
  <si>
    <t>A hegesztett kötések minőségi követelményei</t>
  </si>
  <si>
    <t>Összefüggő gyakorlat</t>
  </si>
  <si>
    <t>4 0732 06 08</t>
  </si>
  <si>
    <t>Kőműves</t>
  </si>
  <si>
    <t>Építőipari ágazati alapoktatás</t>
  </si>
  <si>
    <t>Építőipari alapismeretek</t>
  </si>
  <si>
    <t>Építőipari kivitelezési alapismeretek</t>
  </si>
  <si>
    <t>Építőipari rajzi alapismeretek</t>
  </si>
  <si>
    <t>Alépítményi munkák</t>
  </si>
  <si>
    <t>Földmunkák, alapok</t>
  </si>
  <si>
    <t>Felépítményi munkák</t>
  </si>
  <si>
    <t>Falszerkezetek</t>
  </si>
  <si>
    <t>Nyílásáthidalók, boltövek</t>
  </si>
  <si>
    <t>Koszorúk, fődémek, boltozatok</t>
  </si>
  <si>
    <t>Lépcsők, rámpák</t>
  </si>
  <si>
    <t>Befejező munkák</t>
  </si>
  <si>
    <t>Vakolási munkák</t>
  </si>
  <si>
    <t>Kültéri burkolatok</t>
  </si>
  <si>
    <t>Komplex szakmai ismeretek</t>
  </si>
  <si>
    <t>Szakmai portfólió</t>
  </si>
  <si>
    <t>Szakmai számítások</t>
  </si>
  <si>
    <t xml:space="preserve">Az egybefüggő szakmai gyakorlat felnőttoktatás esetén többféle módon lehetséges: szakkképzési munkaszerződéssel duális parnternél, együttműködési megállapodással vagy iskolai tanműhelyben.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</si>
</sst>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3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2" fillId="0" borderId="9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2" fillId="0" borderId="42" xfId="0" applyFont="1" applyBorder="1" applyAlignment="1">
      <alignment vertical="center" wrapText="1"/>
    </xf>
    <xf numFmtId="0" fontId="15" fillId="0" borderId="36" xfId="0" applyFont="1" applyBorder="1" applyAlignment="1">
      <alignment vertical="center" wrapText="1"/>
    </xf>
    <xf numFmtId="0" fontId="16" fillId="0" borderId="34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5" fillId="0" borderId="3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12" fillId="0" borderId="21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49" fontId="15" fillId="0" borderId="36" xfId="0" applyNumberFormat="1" applyFont="1" applyBorder="1" applyAlignment="1">
      <alignment vertical="center"/>
    </xf>
    <xf numFmtId="0" fontId="12" fillId="0" borderId="43" xfId="0" applyFont="1" applyBorder="1" applyAlignment="1">
      <alignment vertical="center" wrapText="1"/>
    </xf>
    <xf numFmtId="0" fontId="12" fillId="0" borderId="36" xfId="0" applyFont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49" fontId="15" fillId="0" borderId="45" xfId="0" applyNumberFormat="1" applyFont="1" applyBorder="1" applyAlignment="1">
      <alignment horizontal="center" vertical="center"/>
    </xf>
    <xf numFmtId="49" fontId="15" fillId="0" borderId="46" xfId="0" applyNumberFormat="1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49" fontId="12" fillId="0" borderId="48" xfId="0" applyNumberFormat="1" applyFont="1" applyBorder="1" applyAlignment="1">
      <alignment horizontal="center" vertical="center"/>
    </xf>
    <xf numFmtId="49" fontId="12" fillId="0" borderId="49" xfId="0" applyNumberFormat="1" applyFont="1" applyBorder="1" applyAlignment="1">
      <alignment horizontal="center" vertical="center"/>
    </xf>
    <xf numFmtId="0" fontId="12" fillId="0" borderId="50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13" fillId="2" borderId="51" xfId="0" applyFont="1" applyFill="1" applyBorder="1" applyAlignment="1">
      <alignment horizontal="center"/>
    </xf>
    <xf numFmtId="49" fontId="12" fillId="0" borderId="52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53" xfId="0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2" fillId="0" borderId="36" xfId="0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49" fontId="12" fillId="0" borderId="36" xfId="0" applyNumberFormat="1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49" fontId="12" fillId="0" borderId="36" xfId="0" applyNumberFormat="1" applyFont="1" applyBorder="1" applyAlignment="1">
      <alignment horizontal="center" vertical="center"/>
    </xf>
    <xf numFmtId="49" fontId="12" fillId="0" borderId="34" xfId="0" applyNumberFormat="1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49" fontId="12" fillId="0" borderId="56" xfId="0" applyNumberFormat="1" applyFont="1" applyBorder="1" applyAlignment="1">
      <alignment horizontal="center" vertical="center"/>
    </xf>
    <xf numFmtId="49" fontId="12" fillId="0" borderId="55" xfId="0" applyNumberFormat="1" applyFont="1" applyBorder="1" applyAlignment="1">
      <alignment horizontal="center" vertical="center"/>
    </xf>
    <xf numFmtId="1" fontId="12" fillId="0" borderId="53" xfId="0" applyNumberFormat="1" applyFont="1" applyBorder="1" applyAlignment="1">
      <alignment horizontal="center"/>
    </xf>
    <xf numFmtId="1" fontId="12" fillId="0" borderId="54" xfId="0" applyNumberFormat="1" applyFont="1" applyBorder="1" applyAlignment="1">
      <alignment horizontal="center"/>
    </xf>
    <xf numFmtId="1" fontId="12" fillId="0" borderId="27" xfId="0" applyNumberFormat="1" applyFont="1" applyBorder="1" applyAlignment="1">
      <alignment horizontal="center"/>
    </xf>
    <xf numFmtId="0" fontId="10" fillId="0" borderId="33" xfId="0" applyFont="1" applyBorder="1" applyAlignment="1">
      <alignment horizontal="center" vertical="center"/>
    </xf>
    <xf numFmtId="0" fontId="0" fillId="0" borderId="0" xfId="0"/>
    <xf numFmtId="0" fontId="9" fillId="0" borderId="0" xfId="0" applyFont="1"/>
    <xf numFmtId="0" fontId="12" fillId="0" borderId="42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12" fillId="0" borderId="9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4" fillId="0" borderId="21" xfId="0" applyFont="1" applyBorder="1" applyAlignment="1">
      <alignment wrapText="1"/>
    </xf>
    <xf numFmtId="0" fontId="10" fillId="0" borderId="33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/>
    </xf>
    <xf numFmtId="1" fontId="12" fillId="0" borderId="57" xfId="0" applyNumberFormat="1" applyFont="1" applyBorder="1" applyAlignment="1">
      <alignment horizontal="center"/>
    </xf>
    <xf numFmtId="0" fontId="10" fillId="0" borderId="3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4" fillId="0" borderId="16" xfId="0" applyFont="1" applyBorder="1" applyAlignment="1">
      <alignment wrapText="1"/>
    </xf>
    <xf numFmtId="0" fontId="12" fillId="0" borderId="19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43" xfId="0" applyFont="1" applyBorder="1" applyAlignment="1">
      <alignment vertical="center" wrapText="1"/>
    </xf>
    <xf numFmtId="1" fontId="12" fillId="0" borderId="47" xfId="0" applyNumberFormat="1" applyFont="1" applyBorder="1" applyAlignment="1">
      <alignment horizontal="center" vertical="center"/>
    </xf>
    <xf numFmtId="1" fontId="12" fillId="0" borderId="46" xfId="0" applyNumberFormat="1" applyFont="1" applyBorder="1" applyAlignment="1">
      <alignment horizontal="center" vertical="center"/>
    </xf>
    <xf numFmtId="1" fontId="12" fillId="0" borderId="47" xfId="0" applyNumberFormat="1" applyFont="1" applyBorder="1" applyAlignment="1">
      <alignment horizontal="center"/>
    </xf>
    <xf numFmtId="2" fontId="12" fillId="0" borderId="16" xfId="0" applyNumberFormat="1" applyFont="1" applyBorder="1" applyAlignment="1">
      <alignment horizontal="center" vertical="center"/>
    </xf>
    <xf numFmtId="2" fontId="12" fillId="0" borderId="19" xfId="0" applyNumberFormat="1" applyFont="1" applyBorder="1" applyAlignment="1">
      <alignment horizontal="center" vertical="center"/>
    </xf>
    <xf numFmtId="2" fontId="12" fillId="0" borderId="21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2" fontId="12" fillId="0" borderId="36" xfId="0" applyNumberFormat="1" applyFont="1" applyBorder="1" applyAlignment="1">
      <alignment horizontal="center" vertical="center"/>
    </xf>
    <xf numFmtId="2" fontId="12" fillId="0" borderId="44" xfId="0" applyNumberFormat="1" applyFont="1" applyBorder="1" applyAlignment="1">
      <alignment horizontal="center" vertical="center"/>
    </xf>
    <xf numFmtId="2" fontId="12" fillId="2" borderId="9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3" fillId="2" borderId="59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2" fillId="0" borderId="58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2" borderId="21" xfId="0" applyFont="1" applyFill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12" fillId="2" borderId="6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12" fillId="0" borderId="44" xfId="0" applyFont="1" applyBorder="1" applyAlignment="1">
      <alignment vertical="center" wrapText="1"/>
    </xf>
    <xf numFmtId="0" fontId="12" fillId="2" borderId="36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2" fillId="2" borderId="62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2" borderId="63" xfId="0" applyFont="1" applyFill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12" fillId="0" borderId="37" xfId="0" applyNumberFormat="1" applyFont="1" applyBorder="1" applyAlignment="1">
      <alignment horizontal="center" vertical="center"/>
    </xf>
    <xf numFmtId="0" fontId="12" fillId="2" borderId="64" xfId="0" applyFont="1" applyFill="1" applyBorder="1" applyAlignment="1">
      <alignment horizontal="center"/>
    </xf>
    <xf numFmtId="0" fontId="12" fillId="2" borderId="65" xfId="0" applyFont="1" applyFill="1" applyBorder="1" applyAlignment="1">
      <alignment horizontal="center"/>
    </xf>
    <xf numFmtId="0" fontId="13" fillId="2" borderId="64" xfId="0" applyFont="1" applyFill="1" applyBorder="1" applyAlignment="1">
      <alignment horizontal="center"/>
    </xf>
    <xf numFmtId="0" fontId="13" fillId="2" borderId="65" xfId="0" applyFont="1" applyFill="1" applyBorder="1" applyAlignment="1">
      <alignment horizontal="center"/>
    </xf>
    <xf numFmtId="0" fontId="12" fillId="2" borderId="52" xfId="0" applyFont="1" applyFill="1" applyBorder="1" applyAlignment="1">
      <alignment horizontal="center"/>
    </xf>
    <xf numFmtId="0" fontId="12" fillId="2" borderId="55" xfId="0" applyFont="1" applyFill="1" applyBorder="1" applyAlignment="1">
      <alignment horizontal="center"/>
    </xf>
    <xf numFmtId="0" fontId="13" fillId="2" borderId="52" xfId="0" applyFont="1" applyFill="1" applyBorder="1" applyAlignment="1">
      <alignment horizontal="center"/>
    </xf>
    <xf numFmtId="0" fontId="13" fillId="2" borderId="55" xfId="0" applyFont="1" applyFill="1" applyBorder="1" applyAlignment="1">
      <alignment horizontal="center"/>
    </xf>
    <xf numFmtId="49" fontId="12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center"/>
    </xf>
    <xf numFmtId="49" fontId="12" fillId="0" borderId="60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0" fontId="0" fillId="0" borderId="6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8" fillId="0" borderId="0" xfId="0" applyFont="1"/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20" fillId="2" borderId="43" xfId="0" applyNumberFormat="1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9" fontId="20" fillId="2" borderId="17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0" borderId="21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0" borderId="36" xfId="0" applyFont="1" applyBorder="1" applyAlignment="1">
      <alignment vertical="center" wrapText="1"/>
    </xf>
    <xf numFmtId="0" fontId="21" fillId="0" borderId="42" xfId="0" applyFont="1" applyBorder="1" applyAlignment="1">
      <alignment vertical="center" wrapText="1"/>
    </xf>
    <xf numFmtId="0" fontId="21" fillId="0" borderId="34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1" fillId="0" borderId="64" xfId="0" applyFont="1" applyBorder="1" applyAlignment="1">
      <alignment vertical="center" wrapText="1"/>
    </xf>
    <xf numFmtId="0" fontId="21" fillId="2" borderId="66" xfId="0" applyFont="1" applyFill="1" applyBorder="1" applyAlignment="1">
      <alignment vertical="center" wrapText="1"/>
    </xf>
    <xf numFmtId="0" fontId="5" fillId="0" borderId="67" xfId="0" applyFont="1" applyBorder="1" applyAlignment="1">
      <alignment horizontal="center" vertical="center"/>
    </xf>
    <xf numFmtId="0" fontId="21" fillId="2" borderId="6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2" borderId="35" xfId="0" applyFont="1" applyFill="1" applyBorder="1" applyAlignment="1">
      <alignment vertical="center" wrapText="1"/>
    </xf>
    <xf numFmtId="0" fontId="5" fillId="0" borderId="64" xfId="0" applyFont="1" applyBorder="1" applyAlignment="1">
      <alignment vertical="center" wrapText="1"/>
    </xf>
    <xf numFmtId="0" fontId="5" fillId="2" borderId="66" xfId="0" applyFont="1" applyFill="1" applyBorder="1" applyAlignment="1">
      <alignment vertical="center" wrapText="1"/>
    </xf>
    <xf numFmtId="0" fontId="5" fillId="0" borderId="36" xfId="0" applyFont="1" applyBorder="1" applyAlignment="1">
      <alignment horizontal="center" vertical="center"/>
    </xf>
    <xf numFmtId="0" fontId="21" fillId="2" borderId="44" xfId="0" applyFont="1" applyFill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49" fontId="5" fillId="0" borderId="49" xfId="0" applyNumberFormat="1" applyFont="1" applyBorder="1" applyAlignment="1">
      <alignment horizontal="center" vertical="center"/>
    </xf>
    <xf numFmtId="0" fontId="5" fillId="0" borderId="50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21" fillId="2" borderId="51" xfId="0" applyFont="1" applyFill="1" applyBorder="1" applyAlignment="1">
      <alignment horizontal="center"/>
    </xf>
    <xf numFmtId="49" fontId="5" fillId="0" borderId="5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53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" fontId="12" fillId="0" borderId="16" xfId="0" applyNumberFormat="1" applyFont="1" applyBorder="1" applyAlignment="1">
      <alignment horizontal="center" vertical="center"/>
    </xf>
    <xf numFmtId="1" fontId="12" fillId="0" borderId="19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34" xfId="0" applyBorder="1" applyAlignment="1">
      <alignment vertical="center" wrapText="1"/>
    </xf>
    <xf numFmtId="0" fontId="12" fillId="0" borderId="36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64" xfId="0" applyFont="1" applyBorder="1" applyAlignment="1">
      <alignment vertical="center"/>
    </xf>
    <xf numFmtId="1" fontId="12" fillId="0" borderId="36" xfId="0" applyNumberFormat="1" applyFont="1" applyBorder="1" applyAlignment="1">
      <alignment horizontal="center" vertical="center"/>
    </xf>
    <xf numFmtId="1" fontId="12" fillId="0" borderId="44" xfId="0" applyNumberFormat="1" applyFont="1" applyBorder="1" applyAlignment="1">
      <alignment horizontal="center" vertical="center"/>
    </xf>
    <xf numFmtId="1" fontId="12" fillId="0" borderId="69" xfId="0" applyNumberFormat="1" applyFont="1" applyBorder="1" applyAlignment="1">
      <alignment horizontal="center"/>
    </xf>
    <xf numFmtId="1" fontId="12" fillId="0" borderId="70" xfId="0" applyNumberFormat="1" applyFont="1" applyBorder="1" applyAlignment="1">
      <alignment horizontal="center"/>
    </xf>
    <xf numFmtId="1" fontId="12" fillId="0" borderId="71" xfId="0" applyNumberFormat="1" applyFont="1" applyBorder="1" applyAlignment="1">
      <alignment horizontal="center"/>
    </xf>
    <xf numFmtId="0" fontId="12" fillId="0" borderId="16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1" fillId="0" borderId="0" xfId="0" applyFont="1" applyAlignment="1"/>
    <xf numFmtId="0" fontId="10" fillId="0" borderId="63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63" xfId="0" applyBorder="1" applyAlignment="1">
      <alignment wrapText="1"/>
    </xf>
    <xf numFmtId="0" fontId="12" fillId="0" borderId="6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4" fillId="0" borderId="63" xfId="0" applyFont="1" applyBorder="1" applyAlignment="1">
      <alignment wrapText="1"/>
    </xf>
    <xf numFmtId="0" fontId="12" fillId="0" borderId="63" xfId="0" applyFont="1" applyBorder="1" applyAlignment="1">
      <alignment horizontal="left" vertical="center" wrapText="1"/>
    </xf>
    <xf numFmtId="1" fontId="12" fillId="0" borderId="63" xfId="0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 wrapText="1"/>
    </xf>
    <xf numFmtId="1" fontId="10" fillId="0" borderId="63" xfId="0" applyNumberFormat="1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left" vertical="center" wrapText="1"/>
    </xf>
    <xf numFmtId="0" fontId="12" fillId="0" borderId="63" xfId="0" applyFont="1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12" fillId="0" borderId="63" xfId="0" applyFont="1" applyBorder="1" applyAlignment="1">
      <alignment vertical="center" wrapText="1"/>
    </xf>
    <xf numFmtId="0" fontId="12" fillId="0" borderId="63" xfId="0" applyFont="1" applyBorder="1" applyAlignment="1">
      <alignment vertical="center" wrapText="1"/>
    </xf>
    <xf numFmtId="1" fontId="10" fillId="0" borderId="60" xfId="0" applyNumberFormat="1" applyFont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1" fontId="10" fillId="0" borderId="60" xfId="0" quotePrefix="1" applyNumberFormat="1" applyFont="1" applyBorder="1" applyAlignment="1">
      <alignment horizontal="center" vertical="center"/>
    </xf>
    <xf numFmtId="1" fontId="10" fillId="0" borderId="22" xfId="0" quotePrefix="1" applyNumberFormat="1" applyFont="1" applyBorder="1" applyAlignment="1">
      <alignment horizontal="center" vertical="center"/>
    </xf>
    <xf numFmtId="49" fontId="10" fillId="0" borderId="63" xfId="0" applyNumberFormat="1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/>
    </xf>
    <xf numFmtId="49" fontId="21" fillId="2" borderId="63" xfId="0" applyNumberFormat="1" applyFont="1" applyFill="1" applyBorder="1" applyAlignment="1">
      <alignment horizontal="center"/>
    </xf>
    <xf numFmtId="0" fontId="5" fillId="0" borderId="73" xfId="0" applyFont="1" applyBorder="1" applyAlignment="1">
      <alignment horizontal="center"/>
    </xf>
    <xf numFmtId="0" fontId="5" fillId="0" borderId="63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21" fillId="2" borderId="63" xfId="0" applyFont="1" applyFill="1" applyBorder="1" applyAlignment="1">
      <alignment horizontal="center" vertical="center" wrapText="1"/>
    </xf>
    <xf numFmtId="0" fontId="21" fillId="2" borderId="63" xfId="0" applyFont="1" applyFill="1" applyBorder="1" applyAlignment="1">
      <alignment vertical="center" wrapText="1"/>
    </xf>
    <xf numFmtId="0" fontId="5" fillId="2" borderId="63" xfId="0" applyFont="1" applyFill="1" applyBorder="1" applyAlignment="1">
      <alignment horizontal="center" vertical="center"/>
    </xf>
    <xf numFmtId="0" fontId="21" fillId="2" borderId="63" xfId="0" applyFont="1" applyFill="1" applyBorder="1" applyAlignment="1">
      <alignment horizontal="center" vertical="center"/>
    </xf>
    <xf numFmtId="0" fontId="21" fillId="3" borderId="63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0" fontId="22" fillId="2" borderId="63" xfId="0" applyFont="1" applyFill="1" applyBorder="1" applyAlignment="1">
      <alignment vertical="center" wrapText="1"/>
    </xf>
    <xf numFmtId="0" fontId="5" fillId="0" borderId="63" xfId="0" applyFont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vertical="center" wrapText="1"/>
    </xf>
    <xf numFmtId="0" fontId="23" fillId="2" borderId="63" xfId="0" applyFont="1" applyFill="1" applyBorder="1" applyAlignment="1">
      <alignment horizontal="center" vertical="center" wrapText="1"/>
    </xf>
    <xf numFmtId="0" fontId="22" fillId="2" borderId="63" xfId="0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/>
    </xf>
    <xf numFmtId="0" fontId="21" fillId="2" borderId="75" xfId="0" applyFont="1" applyFill="1" applyBorder="1" applyAlignment="1">
      <alignment horizontal="center" vertical="center"/>
    </xf>
    <xf numFmtId="49" fontId="5" fillId="0" borderId="63" xfId="0" applyNumberFormat="1" applyFont="1" applyBorder="1" applyAlignment="1">
      <alignment horizontal="center" vertical="center"/>
    </xf>
    <xf numFmtId="0" fontId="5" fillId="0" borderId="73" xfId="0" applyFont="1" applyBorder="1" applyAlignment="1">
      <alignment horizontal="center"/>
    </xf>
    <xf numFmtId="0" fontId="21" fillId="2" borderId="73" xfId="0" applyFont="1" applyFill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0" fillId="0" borderId="1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1" fillId="2" borderId="76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49" fontId="12" fillId="0" borderId="36" xfId="0" applyNumberFormat="1" applyFont="1" applyBorder="1" applyAlignment="1">
      <alignment vertical="center"/>
    </xf>
    <xf numFmtId="49" fontId="12" fillId="0" borderId="3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64" xfId="0" applyBorder="1" applyAlignment="1">
      <alignment vertical="center"/>
    </xf>
    <xf numFmtId="0" fontId="12" fillId="0" borderId="71" xfId="0" applyFont="1" applyBorder="1" applyAlignment="1">
      <alignment horizontal="center"/>
    </xf>
    <xf numFmtId="0" fontId="13" fillId="2" borderId="70" xfId="0" applyFont="1" applyFill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3" fillId="2" borderId="77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63" xfId="0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2" fillId="0" borderId="19" xfId="0" applyFont="1" applyBorder="1" applyAlignment="1">
      <alignment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34" xfId="0" applyFont="1" applyBorder="1" applyAlignment="1">
      <alignment wrapText="1"/>
    </xf>
    <xf numFmtId="0" fontId="0" fillId="0" borderId="64" xfId="0" applyBorder="1" applyAlignment="1">
      <alignment vertical="center" wrapText="1"/>
    </xf>
    <xf numFmtId="0" fontId="9" fillId="0" borderId="0" xfId="0" applyFont="1" applyAlignment="1">
      <alignment horizontal="center"/>
    </xf>
    <xf numFmtId="0" fontId="14" fillId="0" borderId="36" xfId="0" applyFont="1" applyBorder="1" applyAlignment="1">
      <alignment vertical="center" wrapText="1"/>
    </xf>
    <xf numFmtId="0" fontId="12" fillId="0" borderId="36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0" fillId="0" borderId="0" xfId="0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27104-079C-4D30-A2AA-FE6A1ABEA425}">
  <dimension ref="B2:F17"/>
  <sheetViews>
    <sheetView tabSelected="1" workbookViewId="0">
      <selection activeCell="K17" sqref="K17"/>
    </sheetView>
  </sheetViews>
  <sheetFormatPr defaultRowHeight="14.4" x14ac:dyDescent="0.3"/>
  <cols>
    <col min="2" max="2" width="21.77734375" bestFit="1" customWidth="1"/>
  </cols>
  <sheetData>
    <row r="2" spans="2:6" ht="15.6" x14ac:dyDescent="0.3">
      <c r="B2" s="3" t="s">
        <v>1</v>
      </c>
      <c r="C2" s="3"/>
      <c r="D2" s="3"/>
      <c r="E2" s="3"/>
      <c r="F2" s="3"/>
    </row>
    <row r="3" spans="2:6" ht="15.6" x14ac:dyDescent="0.3">
      <c r="B3" s="2"/>
      <c r="C3" s="2"/>
      <c r="D3" s="2"/>
      <c r="E3" s="2"/>
      <c r="F3" s="2"/>
    </row>
    <row r="4" spans="2:6" ht="16.2" thickBot="1" x14ac:dyDescent="0.35">
      <c r="B4" s="4"/>
      <c r="C4" s="4"/>
      <c r="D4" s="4"/>
      <c r="E4" s="4"/>
      <c r="F4" s="4"/>
    </row>
    <row r="5" spans="2:6" x14ac:dyDescent="0.3">
      <c r="B5" s="5" t="s">
        <v>2</v>
      </c>
      <c r="C5" s="6" t="s">
        <v>3</v>
      </c>
      <c r="D5" s="7"/>
      <c r="E5" s="7"/>
      <c r="F5" s="8"/>
    </row>
    <row r="6" spans="2:6" x14ac:dyDescent="0.3">
      <c r="B6" s="9"/>
      <c r="C6" s="10" t="s">
        <v>4</v>
      </c>
      <c r="D6" s="11"/>
      <c r="E6" s="11"/>
      <c r="F6" s="12"/>
    </row>
    <row r="7" spans="2:6" x14ac:dyDescent="0.3">
      <c r="B7" s="9"/>
      <c r="C7" s="10" t="s">
        <v>5</v>
      </c>
      <c r="D7" s="12"/>
      <c r="E7" s="11" t="s">
        <v>6</v>
      </c>
      <c r="F7" s="12"/>
    </row>
    <row r="8" spans="2:6" ht="15" thickBot="1" x14ac:dyDescent="0.35">
      <c r="B8" s="13"/>
      <c r="C8" s="14" t="s">
        <v>7</v>
      </c>
      <c r="D8" s="15" t="s">
        <v>8</v>
      </c>
      <c r="E8" s="16" t="s">
        <v>7</v>
      </c>
      <c r="F8" s="17" t="s">
        <v>8</v>
      </c>
    </row>
    <row r="9" spans="2:6" x14ac:dyDescent="0.3">
      <c r="B9" s="18" t="s">
        <v>9</v>
      </c>
      <c r="C9" s="19">
        <v>4</v>
      </c>
      <c r="D9" s="20">
        <f>C9*34</f>
        <v>136</v>
      </c>
      <c r="E9" s="21">
        <v>4</v>
      </c>
      <c r="F9" s="22">
        <f>E9*31</f>
        <v>124</v>
      </c>
    </row>
    <row r="10" spans="2:6" x14ac:dyDescent="0.3">
      <c r="B10" s="23" t="s">
        <v>10</v>
      </c>
      <c r="C10" s="24">
        <v>4</v>
      </c>
      <c r="D10" s="20">
        <f t="shared" ref="D10:D13" si="0">C10*34</f>
        <v>136</v>
      </c>
      <c r="E10" s="25">
        <v>5</v>
      </c>
      <c r="F10" s="22">
        <f t="shared" ref="F10:F13" si="1">E10*31</f>
        <v>155</v>
      </c>
    </row>
    <row r="11" spans="2:6" x14ac:dyDescent="0.3">
      <c r="B11" s="23" t="s">
        <v>11</v>
      </c>
      <c r="C11" s="24">
        <v>6</v>
      </c>
      <c r="D11" s="20">
        <f t="shared" si="0"/>
        <v>204</v>
      </c>
      <c r="E11" s="25">
        <v>5</v>
      </c>
      <c r="F11" s="22">
        <f t="shared" si="1"/>
        <v>155</v>
      </c>
    </row>
    <row r="12" spans="2:6" ht="26.4" x14ac:dyDescent="0.3">
      <c r="B12" s="26" t="s">
        <v>12</v>
      </c>
      <c r="C12" s="24">
        <v>3</v>
      </c>
      <c r="D12" s="20">
        <f t="shared" si="0"/>
        <v>102</v>
      </c>
      <c r="E12" s="25">
        <v>3</v>
      </c>
      <c r="F12" s="22">
        <f t="shared" si="1"/>
        <v>93</v>
      </c>
    </row>
    <row r="13" spans="2:6" ht="15" thickBot="1" x14ac:dyDescent="0.35">
      <c r="B13" s="23" t="s">
        <v>13</v>
      </c>
      <c r="C13" s="24">
        <v>2</v>
      </c>
      <c r="D13" s="20">
        <f t="shared" si="0"/>
        <v>68</v>
      </c>
      <c r="E13" s="25">
        <v>2</v>
      </c>
      <c r="F13" s="22">
        <f t="shared" si="1"/>
        <v>62</v>
      </c>
    </row>
    <row r="14" spans="2:6" ht="15.6" thickTop="1" thickBot="1" x14ac:dyDescent="0.35">
      <c r="B14" s="27" t="s">
        <v>15</v>
      </c>
      <c r="C14" s="28">
        <f>SUM(C9:C13)</f>
        <v>19</v>
      </c>
      <c r="D14" s="29">
        <f>C14*34</f>
        <v>646</v>
      </c>
      <c r="E14" s="30">
        <f>SUM(E9:E13)</f>
        <v>19</v>
      </c>
      <c r="F14" s="31">
        <f>E14*31</f>
        <v>589</v>
      </c>
    </row>
    <row r="15" spans="2:6" x14ac:dyDescent="0.3">
      <c r="B15" s="32"/>
      <c r="C15" s="32"/>
      <c r="D15" s="33"/>
      <c r="E15" s="32"/>
      <c r="F15" s="33"/>
    </row>
    <row r="16" spans="2:6" ht="15.6" x14ac:dyDescent="0.3">
      <c r="B16" s="34"/>
      <c r="C16" s="34"/>
      <c r="D16" s="34"/>
      <c r="E16" s="34"/>
      <c r="F16" s="34"/>
    </row>
    <row r="17" spans="2:2" x14ac:dyDescent="0.3">
      <c r="B17" t="s">
        <v>17</v>
      </c>
    </row>
  </sheetData>
  <mergeCells count="8">
    <mergeCell ref="B2:F2"/>
    <mergeCell ref="B3:F3"/>
    <mergeCell ref="B4:F4"/>
    <mergeCell ref="B5:B8"/>
    <mergeCell ref="C5:F5"/>
    <mergeCell ref="C6:F6"/>
    <mergeCell ref="C7:D7"/>
    <mergeCell ref="E7:F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66C11-1C95-48C5-A8F8-70728DDAD48F}">
  <dimension ref="B2:G37"/>
  <sheetViews>
    <sheetView topLeftCell="A16" workbookViewId="0">
      <selection activeCell="B35" sqref="B35:G37"/>
    </sheetView>
  </sheetViews>
  <sheetFormatPr defaultRowHeight="14.4" x14ac:dyDescent="0.3"/>
  <cols>
    <col min="2" max="2" width="26.109375" bestFit="1" customWidth="1"/>
    <col min="3" max="3" width="22.33203125" bestFit="1" customWidth="1"/>
  </cols>
  <sheetData>
    <row r="2" spans="2:6" ht="15.6" x14ac:dyDescent="0.3">
      <c r="B2" s="35" t="s">
        <v>18</v>
      </c>
      <c r="C2" s="35"/>
      <c r="D2" s="119"/>
      <c r="E2" s="119"/>
      <c r="F2" s="119" t="s">
        <v>205</v>
      </c>
    </row>
    <row r="3" spans="2:6" ht="15.6" x14ac:dyDescent="0.3">
      <c r="B3" s="99" t="s">
        <v>0</v>
      </c>
      <c r="C3" s="99"/>
      <c r="D3" s="99"/>
      <c r="E3" s="99"/>
      <c r="F3" s="99"/>
    </row>
    <row r="4" spans="2:6" x14ac:dyDescent="0.3">
      <c r="B4" s="122" t="s">
        <v>49</v>
      </c>
      <c r="C4" s="120" t="s">
        <v>206</v>
      </c>
      <c r="D4" s="100" t="s">
        <v>207</v>
      </c>
      <c r="E4" s="100"/>
      <c r="F4" s="100"/>
    </row>
    <row r="5" spans="2:6" ht="15" thickBot="1" x14ac:dyDescent="0.35">
      <c r="B5" s="119"/>
      <c r="C5" s="119"/>
      <c r="D5" s="350" t="s">
        <v>208</v>
      </c>
      <c r="E5" s="350"/>
      <c r="F5" s="350"/>
    </row>
    <row r="6" spans="2:6" x14ac:dyDescent="0.3">
      <c r="B6" s="39"/>
      <c r="C6" s="40" t="s">
        <v>2</v>
      </c>
      <c r="D6" s="41" t="s">
        <v>209</v>
      </c>
      <c r="E6" s="42"/>
      <c r="F6" s="351"/>
    </row>
    <row r="7" spans="2:6" x14ac:dyDescent="0.3">
      <c r="B7" s="44"/>
      <c r="C7" s="45"/>
      <c r="D7" s="118" t="s">
        <v>210</v>
      </c>
      <c r="E7" s="352"/>
      <c r="F7" s="353" t="s">
        <v>211</v>
      </c>
    </row>
    <row r="8" spans="2:6" x14ac:dyDescent="0.3">
      <c r="B8" s="44"/>
      <c r="C8" s="45"/>
      <c r="D8" s="354" t="s">
        <v>212</v>
      </c>
      <c r="E8" s="355"/>
      <c r="F8" s="356" t="s">
        <v>212</v>
      </c>
    </row>
    <row r="9" spans="2:6" x14ac:dyDescent="0.3">
      <c r="B9" s="44"/>
      <c r="C9" s="45"/>
      <c r="D9" s="161" t="s">
        <v>79</v>
      </c>
      <c r="E9" s="162" t="s">
        <v>213</v>
      </c>
      <c r="F9" s="163" t="s">
        <v>213</v>
      </c>
    </row>
    <row r="10" spans="2:6" x14ac:dyDescent="0.3">
      <c r="B10" s="44"/>
      <c r="C10" s="45"/>
      <c r="D10" s="165"/>
      <c r="E10" s="166"/>
      <c r="F10" s="167"/>
    </row>
    <row r="11" spans="2:6" x14ac:dyDescent="0.3">
      <c r="B11" s="125" t="s">
        <v>29</v>
      </c>
      <c r="C11" s="169" t="s">
        <v>29</v>
      </c>
      <c r="D11" s="66">
        <v>18</v>
      </c>
      <c r="E11" s="173"/>
      <c r="F11" s="357"/>
    </row>
    <row r="12" spans="2:6" x14ac:dyDescent="0.3">
      <c r="B12" s="125" t="s">
        <v>30</v>
      </c>
      <c r="C12" s="123" t="s">
        <v>30</v>
      </c>
      <c r="D12" s="66"/>
      <c r="E12" s="173"/>
      <c r="F12" s="357">
        <v>31</v>
      </c>
    </row>
    <row r="13" spans="2:6" x14ac:dyDescent="0.3">
      <c r="B13" s="102" t="s">
        <v>52</v>
      </c>
      <c r="C13" s="124" t="s">
        <v>53</v>
      </c>
      <c r="D13" s="66">
        <v>54</v>
      </c>
      <c r="E13" s="173"/>
      <c r="F13" s="357"/>
    </row>
    <row r="14" spans="2:6" x14ac:dyDescent="0.3">
      <c r="B14" s="103"/>
      <c r="C14" s="121" t="s">
        <v>54</v>
      </c>
      <c r="D14" s="66"/>
      <c r="E14" s="173">
        <v>216</v>
      </c>
      <c r="F14" s="357"/>
    </row>
    <row r="15" spans="2:6" ht="27.6" x14ac:dyDescent="0.3">
      <c r="B15" s="103"/>
      <c r="C15" s="121" t="s">
        <v>55</v>
      </c>
      <c r="D15" s="66">
        <v>72</v>
      </c>
      <c r="E15" s="173"/>
      <c r="F15" s="357"/>
    </row>
    <row r="16" spans="2:6" ht="27.6" x14ac:dyDescent="0.3">
      <c r="B16" s="103"/>
      <c r="C16" s="121" t="s">
        <v>56</v>
      </c>
      <c r="D16" s="66">
        <v>18</v>
      </c>
      <c r="E16" s="173"/>
      <c r="F16" s="357"/>
    </row>
    <row r="17" spans="2:6" x14ac:dyDescent="0.3">
      <c r="B17" s="104"/>
      <c r="C17" s="121" t="s">
        <v>57</v>
      </c>
      <c r="D17" s="66">
        <v>18</v>
      </c>
      <c r="E17" s="173"/>
      <c r="F17" s="357"/>
    </row>
    <row r="18" spans="2:6" ht="27.6" x14ac:dyDescent="0.3">
      <c r="B18" s="105" t="s">
        <v>58</v>
      </c>
      <c r="C18" s="121" t="s">
        <v>59</v>
      </c>
      <c r="D18" s="66"/>
      <c r="E18" s="173">
        <v>36</v>
      </c>
      <c r="F18" s="357"/>
    </row>
    <row r="19" spans="2:6" ht="27.6" x14ac:dyDescent="0.3">
      <c r="B19" s="105"/>
      <c r="C19" s="121" t="s">
        <v>60</v>
      </c>
      <c r="D19" s="66"/>
      <c r="E19" s="173">
        <v>27</v>
      </c>
      <c r="F19" s="357"/>
    </row>
    <row r="20" spans="2:6" ht="27.6" x14ac:dyDescent="0.3">
      <c r="B20" s="105"/>
      <c r="C20" s="121" t="s">
        <v>61</v>
      </c>
      <c r="D20" s="66"/>
      <c r="E20" s="173">
        <v>72</v>
      </c>
      <c r="F20" s="357"/>
    </row>
    <row r="21" spans="2:6" ht="27.6" x14ac:dyDescent="0.3">
      <c r="B21" s="102" t="s">
        <v>62</v>
      </c>
      <c r="C21" s="121" t="s">
        <v>63</v>
      </c>
      <c r="D21" s="66"/>
      <c r="E21" s="173">
        <v>45</v>
      </c>
      <c r="F21" s="357"/>
    </row>
    <row r="22" spans="2:6" x14ac:dyDescent="0.3">
      <c r="B22" s="106"/>
      <c r="C22" s="121" t="s">
        <v>64</v>
      </c>
      <c r="D22" s="66"/>
      <c r="E22" s="173">
        <v>72</v>
      </c>
      <c r="F22" s="357"/>
    </row>
    <row r="23" spans="2:6" x14ac:dyDescent="0.3">
      <c r="B23" s="358" t="s">
        <v>65</v>
      </c>
      <c r="C23" s="121" t="s">
        <v>66</v>
      </c>
      <c r="D23" s="66"/>
      <c r="E23" s="173">
        <v>36</v>
      </c>
      <c r="F23" s="357"/>
    </row>
    <row r="24" spans="2:6" ht="27.6" x14ac:dyDescent="0.3">
      <c r="B24" s="359" t="s">
        <v>68</v>
      </c>
      <c r="C24" s="121" t="s">
        <v>69</v>
      </c>
      <c r="D24" s="66"/>
      <c r="E24" s="173">
        <v>36</v>
      </c>
      <c r="F24" s="357">
        <v>31</v>
      </c>
    </row>
    <row r="25" spans="2:6" ht="27.6" x14ac:dyDescent="0.3">
      <c r="B25" s="360"/>
      <c r="C25" s="121" t="s">
        <v>70</v>
      </c>
      <c r="D25" s="66"/>
      <c r="E25" s="173"/>
      <c r="F25" s="357">
        <v>310</v>
      </c>
    </row>
    <row r="26" spans="2:6" x14ac:dyDescent="0.3">
      <c r="B26" s="360"/>
      <c r="C26" s="121" t="s">
        <v>71</v>
      </c>
      <c r="D26" s="66"/>
      <c r="E26" s="173"/>
      <c r="F26" s="357">
        <v>62</v>
      </c>
    </row>
    <row r="27" spans="2:6" ht="27.6" x14ac:dyDescent="0.3">
      <c r="B27" s="360"/>
      <c r="C27" s="121" t="s">
        <v>72</v>
      </c>
      <c r="D27" s="66"/>
      <c r="E27" s="173">
        <v>72</v>
      </c>
      <c r="F27" s="357">
        <v>146</v>
      </c>
    </row>
    <row r="28" spans="2:6" ht="27.6" x14ac:dyDescent="0.3">
      <c r="B28" s="360"/>
      <c r="C28" s="121" t="s">
        <v>73</v>
      </c>
      <c r="D28" s="66"/>
      <c r="E28" s="173"/>
      <c r="F28" s="357">
        <v>62</v>
      </c>
    </row>
    <row r="29" spans="2:6" ht="15" thickBot="1" x14ac:dyDescent="0.35">
      <c r="B29" s="361"/>
      <c r="C29" s="121" t="s">
        <v>74</v>
      </c>
      <c r="D29" s="66"/>
      <c r="E29" s="173"/>
      <c r="F29" s="357">
        <v>62</v>
      </c>
    </row>
    <row r="30" spans="2:6" ht="15.6" thickTop="1" thickBot="1" x14ac:dyDescent="0.35">
      <c r="B30" s="87" t="s">
        <v>48</v>
      </c>
      <c r="C30" s="113"/>
      <c r="D30" s="90">
        <f>SUM(D11:D29)</f>
        <v>180</v>
      </c>
      <c r="E30" s="362">
        <f>SUM(E11:E29)</f>
        <v>612</v>
      </c>
      <c r="F30" s="363">
        <f>SUM(F11:F29)</f>
        <v>704</v>
      </c>
    </row>
    <row r="31" spans="2:6" ht="15.6" thickTop="1" thickBot="1" x14ac:dyDescent="0.35">
      <c r="B31" s="92"/>
      <c r="C31" s="114"/>
      <c r="D31" s="364">
        <f t="shared" ref="D31" si="0">SUM(D30:E30)</f>
        <v>792</v>
      </c>
      <c r="E31" s="365"/>
      <c r="F31" s="366">
        <f>SUM(F30:F30)</f>
        <v>704</v>
      </c>
    </row>
    <row r="32" spans="2:6" x14ac:dyDescent="0.3">
      <c r="B32" s="202"/>
      <c r="C32" s="202"/>
      <c r="D32" s="97"/>
      <c r="E32" s="97"/>
      <c r="F32" s="97"/>
    </row>
    <row r="33" spans="2:7" x14ac:dyDescent="0.3">
      <c r="B33" s="119"/>
      <c r="C33" s="367"/>
      <c r="D33" s="206">
        <v>140</v>
      </c>
      <c r="E33" s="207"/>
      <c r="F33" s="368"/>
    </row>
    <row r="34" spans="2:7" x14ac:dyDescent="0.3">
      <c r="B34" s="119"/>
      <c r="C34" s="119"/>
      <c r="D34" s="119"/>
      <c r="E34" s="119"/>
      <c r="F34" s="119"/>
    </row>
    <row r="35" spans="2:7" x14ac:dyDescent="0.3">
      <c r="B35" s="379" t="s">
        <v>249</v>
      </c>
      <c r="C35" s="379"/>
      <c r="D35" s="379"/>
      <c r="E35" s="379"/>
      <c r="F35" s="379"/>
      <c r="G35" s="379"/>
    </row>
    <row r="36" spans="2:7" x14ac:dyDescent="0.3">
      <c r="B36" s="379"/>
      <c r="C36" s="379"/>
      <c r="D36" s="379"/>
      <c r="E36" s="379"/>
      <c r="F36" s="379"/>
      <c r="G36" s="379"/>
    </row>
    <row r="37" spans="2:7" x14ac:dyDescent="0.3">
      <c r="B37" s="379"/>
      <c r="C37" s="379"/>
      <c r="D37" s="379"/>
      <c r="E37" s="379"/>
      <c r="F37" s="379"/>
      <c r="G37" s="379"/>
    </row>
  </sheetData>
  <mergeCells count="20">
    <mergeCell ref="B30:C31"/>
    <mergeCell ref="D31:E31"/>
    <mergeCell ref="D33:E33"/>
    <mergeCell ref="B35:G37"/>
    <mergeCell ref="E9:E10"/>
    <mergeCell ref="F9:F10"/>
    <mergeCell ref="B13:B17"/>
    <mergeCell ref="B18:B20"/>
    <mergeCell ref="B21:B22"/>
    <mergeCell ref="B24:B29"/>
    <mergeCell ref="B2:C2"/>
    <mergeCell ref="B3:F3"/>
    <mergeCell ref="D4:F4"/>
    <mergeCell ref="D5:F5"/>
    <mergeCell ref="B6:B10"/>
    <mergeCell ref="C6:C10"/>
    <mergeCell ref="D6:F6"/>
    <mergeCell ref="D7:E7"/>
    <mergeCell ref="D8:E8"/>
    <mergeCell ref="D9:D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EFFF-C06A-4FF5-BE29-725049185352}">
  <dimension ref="B2:G40"/>
  <sheetViews>
    <sheetView topLeftCell="A20" workbookViewId="0">
      <selection activeCell="B31" sqref="B31:G33"/>
    </sheetView>
  </sheetViews>
  <sheetFormatPr defaultRowHeight="14.4" x14ac:dyDescent="0.3"/>
  <cols>
    <col min="2" max="2" width="14.6640625" bestFit="1" customWidth="1"/>
    <col min="3" max="3" width="22.33203125" bestFit="1" customWidth="1"/>
  </cols>
  <sheetData>
    <row r="2" spans="2:6" ht="15.6" x14ac:dyDescent="0.3">
      <c r="B2" s="35" t="s">
        <v>18</v>
      </c>
      <c r="C2" s="35"/>
      <c r="D2" s="119"/>
      <c r="E2" s="119"/>
      <c r="F2" s="119" t="s">
        <v>205</v>
      </c>
    </row>
    <row r="3" spans="2:6" ht="15.6" x14ac:dyDescent="0.3">
      <c r="B3" s="99" t="s">
        <v>0</v>
      </c>
      <c r="C3" s="99"/>
      <c r="D3" s="99"/>
      <c r="E3" s="99"/>
      <c r="F3" s="99"/>
    </row>
    <row r="4" spans="2:6" ht="15.6" x14ac:dyDescent="0.3">
      <c r="B4" s="370" t="s">
        <v>214</v>
      </c>
      <c r="C4" s="370"/>
      <c r="D4" s="370"/>
      <c r="E4" s="370"/>
      <c r="F4" s="370"/>
    </row>
    <row r="5" spans="2:6" x14ac:dyDescent="0.3">
      <c r="B5" s="101" t="s">
        <v>215</v>
      </c>
      <c r="C5" s="101"/>
      <c r="D5" s="38" t="s">
        <v>216</v>
      </c>
      <c r="E5" s="38"/>
      <c r="F5" s="38"/>
    </row>
    <row r="6" spans="2:6" ht="15" thickBot="1" x14ac:dyDescent="0.35">
      <c r="B6" s="119"/>
      <c r="C6" s="119"/>
      <c r="D6" s="119"/>
      <c r="E6" s="119"/>
      <c r="F6" s="119"/>
    </row>
    <row r="7" spans="2:6" x14ac:dyDescent="0.3">
      <c r="B7" s="39"/>
      <c r="C7" s="40" t="s">
        <v>2</v>
      </c>
      <c r="D7" s="41" t="s">
        <v>77</v>
      </c>
      <c r="E7" s="42"/>
      <c r="F7" s="43"/>
    </row>
    <row r="8" spans="2:6" x14ac:dyDescent="0.3">
      <c r="B8" s="44"/>
      <c r="C8" s="45"/>
      <c r="D8" s="118" t="s">
        <v>210</v>
      </c>
      <c r="E8" s="151"/>
      <c r="F8" s="162" t="s">
        <v>217</v>
      </c>
    </row>
    <row r="9" spans="2:6" x14ac:dyDescent="0.3">
      <c r="B9" s="44"/>
      <c r="C9" s="45"/>
      <c r="D9" s="156" t="s">
        <v>212</v>
      </c>
      <c r="E9" s="157"/>
      <c r="F9" s="166"/>
    </row>
    <row r="10" spans="2:6" x14ac:dyDescent="0.3">
      <c r="B10" s="44"/>
      <c r="C10" s="45"/>
      <c r="D10" s="161" t="s">
        <v>79</v>
      </c>
      <c r="E10" s="183"/>
      <c r="F10" s="164" t="s">
        <v>213</v>
      </c>
    </row>
    <row r="11" spans="2:6" x14ac:dyDescent="0.3">
      <c r="B11" s="44"/>
      <c r="C11" s="45"/>
      <c r="D11" s="165"/>
      <c r="E11" s="371" t="s">
        <v>213</v>
      </c>
      <c r="F11" s="168"/>
    </row>
    <row r="12" spans="2:6" ht="27.6" x14ac:dyDescent="0.3">
      <c r="B12" s="372" t="s">
        <v>29</v>
      </c>
      <c r="C12" s="169" t="s">
        <v>29</v>
      </c>
      <c r="D12" s="66">
        <v>18</v>
      </c>
      <c r="E12" s="173"/>
      <c r="F12" s="173"/>
    </row>
    <row r="13" spans="2:6" ht="27.6" x14ac:dyDescent="0.3">
      <c r="B13" s="372" t="s">
        <v>30</v>
      </c>
      <c r="C13" s="123" t="s">
        <v>30</v>
      </c>
      <c r="D13" s="66"/>
      <c r="E13" s="173"/>
      <c r="F13" s="173">
        <v>34</v>
      </c>
    </row>
    <row r="14" spans="2:6" x14ac:dyDescent="0.3">
      <c r="B14" s="68" t="s">
        <v>31</v>
      </c>
      <c r="C14" s="124" t="s">
        <v>32</v>
      </c>
      <c r="D14" s="66">
        <v>198</v>
      </c>
      <c r="E14" s="173"/>
      <c r="F14" s="173"/>
    </row>
    <row r="15" spans="2:6" x14ac:dyDescent="0.3">
      <c r="B15" s="70"/>
      <c r="C15" s="121" t="s">
        <v>33</v>
      </c>
      <c r="D15" s="66">
        <v>180</v>
      </c>
      <c r="E15" s="173"/>
      <c r="F15" s="173"/>
    </row>
    <row r="16" spans="2:6" x14ac:dyDescent="0.3">
      <c r="B16" s="72" t="s">
        <v>33</v>
      </c>
      <c r="C16" s="121" t="s">
        <v>218</v>
      </c>
      <c r="D16" s="66"/>
      <c r="E16" s="173">
        <v>54</v>
      </c>
      <c r="F16" s="173"/>
    </row>
    <row r="17" spans="2:7" x14ac:dyDescent="0.3">
      <c r="B17" s="73"/>
      <c r="C17" s="121" t="s">
        <v>219</v>
      </c>
      <c r="D17" s="66"/>
      <c r="E17" s="173">
        <v>72</v>
      </c>
      <c r="F17" s="173"/>
    </row>
    <row r="18" spans="2:7" ht="27.6" x14ac:dyDescent="0.3">
      <c r="B18" s="74"/>
      <c r="C18" s="121" t="s">
        <v>220</v>
      </c>
      <c r="D18" s="66"/>
      <c r="E18" s="173">
        <v>72</v>
      </c>
      <c r="F18" s="173"/>
    </row>
    <row r="19" spans="2:7" ht="41.4" x14ac:dyDescent="0.3">
      <c r="B19" s="373" t="s">
        <v>221</v>
      </c>
      <c r="C19" s="121" t="s">
        <v>222</v>
      </c>
      <c r="D19" s="66"/>
      <c r="E19" s="173">
        <v>126</v>
      </c>
      <c r="F19" s="173"/>
    </row>
    <row r="20" spans="2:7" ht="41.4" x14ac:dyDescent="0.3">
      <c r="B20" s="72"/>
      <c r="C20" s="121" t="s">
        <v>223</v>
      </c>
      <c r="D20" s="66"/>
      <c r="E20" s="173"/>
      <c r="F20" s="173">
        <v>108</v>
      </c>
    </row>
    <row r="21" spans="2:7" x14ac:dyDescent="0.3">
      <c r="B21" s="281"/>
      <c r="C21" s="121" t="s">
        <v>224</v>
      </c>
      <c r="D21" s="66"/>
      <c r="E21" s="173">
        <v>72</v>
      </c>
      <c r="F21" s="173">
        <v>144</v>
      </c>
    </row>
    <row r="22" spans="2:7" ht="27.6" x14ac:dyDescent="0.3">
      <c r="B22" s="281"/>
      <c r="C22" s="121" t="s">
        <v>225</v>
      </c>
      <c r="D22" s="66"/>
      <c r="E22" s="173"/>
      <c r="F22" s="173">
        <v>168</v>
      </c>
    </row>
    <row r="23" spans="2:7" ht="41.4" x14ac:dyDescent="0.3">
      <c r="B23" s="281"/>
      <c r="C23" s="121" t="s">
        <v>226</v>
      </c>
      <c r="D23" s="66"/>
      <c r="E23" s="173"/>
      <c r="F23" s="173">
        <v>144</v>
      </c>
    </row>
    <row r="24" spans="2:7" x14ac:dyDescent="0.3">
      <c r="B24" s="281"/>
      <c r="C24" s="121" t="s">
        <v>227</v>
      </c>
      <c r="D24" s="66"/>
      <c r="E24" s="173"/>
      <c r="F24" s="173">
        <v>72</v>
      </c>
    </row>
    <row r="25" spans="2:7" ht="28.2" thickBot="1" x14ac:dyDescent="0.35">
      <c r="B25" s="374"/>
      <c r="C25" s="121" t="s">
        <v>228</v>
      </c>
      <c r="D25" s="66"/>
      <c r="E25" s="357"/>
      <c r="F25" s="173">
        <v>34</v>
      </c>
    </row>
    <row r="26" spans="2:7" ht="15.6" thickTop="1" thickBot="1" x14ac:dyDescent="0.35">
      <c r="B26" s="87" t="s">
        <v>48</v>
      </c>
      <c r="C26" s="113"/>
      <c r="D26" s="90">
        <f t="shared" ref="D26:F26" si="0">SUM(D12:D25)</f>
        <v>396</v>
      </c>
      <c r="E26" s="362">
        <f t="shared" si="0"/>
        <v>396</v>
      </c>
      <c r="F26" s="362">
        <f t="shared" si="0"/>
        <v>704</v>
      </c>
    </row>
    <row r="27" spans="2:7" ht="15.6" thickTop="1" thickBot="1" x14ac:dyDescent="0.35">
      <c r="B27" s="92"/>
      <c r="C27" s="114"/>
      <c r="D27" s="364">
        <f>SUM(D26:E26)</f>
        <v>792</v>
      </c>
      <c r="E27" s="365"/>
      <c r="F27" s="362">
        <v>704</v>
      </c>
    </row>
    <row r="28" spans="2:7" x14ac:dyDescent="0.3">
      <c r="B28" s="202"/>
      <c r="C28" s="202"/>
      <c r="D28" s="97"/>
      <c r="E28" s="97"/>
      <c r="F28" s="97"/>
    </row>
    <row r="29" spans="2:7" x14ac:dyDescent="0.3">
      <c r="B29" s="204" t="s">
        <v>229</v>
      </c>
      <c r="C29" s="205"/>
      <c r="D29" s="206">
        <v>140</v>
      </c>
      <c r="E29" s="207"/>
      <c r="F29" s="208"/>
    </row>
    <row r="30" spans="2:7" x14ac:dyDescent="0.3">
      <c r="B30" s="202"/>
      <c r="C30" s="202"/>
      <c r="D30" s="98"/>
      <c r="E30" s="98"/>
      <c r="F30" s="98"/>
    </row>
    <row r="31" spans="2:7" x14ac:dyDescent="0.3">
      <c r="B31" s="379" t="s">
        <v>249</v>
      </c>
      <c r="C31" s="379"/>
      <c r="D31" s="379"/>
      <c r="E31" s="379"/>
      <c r="F31" s="379"/>
      <c r="G31" s="379"/>
    </row>
    <row r="32" spans="2:7" x14ac:dyDescent="0.3">
      <c r="B32" s="379"/>
      <c r="C32" s="379"/>
      <c r="D32" s="379"/>
      <c r="E32" s="379"/>
      <c r="F32" s="379"/>
      <c r="G32" s="379"/>
    </row>
    <row r="33" spans="2:7" x14ac:dyDescent="0.3">
      <c r="B33" s="379"/>
      <c r="C33" s="379"/>
      <c r="D33" s="379"/>
      <c r="E33" s="379"/>
      <c r="F33" s="379"/>
      <c r="G33" s="379"/>
    </row>
    <row r="34" spans="2:7" x14ac:dyDescent="0.3">
      <c r="B34" s="119"/>
      <c r="C34" s="119"/>
      <c r="D34" s="119"/>
      <c r="E34" s="119"/>
      <c r="F34" s="119"/>
    </row>
    <row r="35" spans="2:7" x14ac:dyDescent="0.3">
      <c r="B35" s="119"/>
      <c r="C35" s="119"/>
      <c r="D35" s="119"/>
      <c r="E35" s="119"/>
      <c r="F35" s="119"/>
    </row>
    <row r="36" spans="2:7" x14ac:dyDescent="0.3">
      <c r="B36" s="119"/>
      <c r="C36" s="119"/>
      <c r="D36" s="119"/>
      <c r="E36" s="119"/>
      <c r="F36" s="119"/>
    </row>
    <row r="37" spans="2:7" x14ac:dyDescent="0.3">
      <c r="B37" s="119"/>
      <c r="C37" s="119"/>
      <c r="D37" s="119"/>
      <c r="E37" s="119"/>
      <c r="F37" s="119"/>
    </row>
    <row r="38" spans="2:7" x14ac:dyDescent="0.3">
      <c r="B38" s="119"/>
      <c r="C38" s="119"/>
      <c r="D38" s="119"/>
      <c r="E38" s="119"/>
      <c r="F38" s="119"/>
    </row>
    <row r="39" spans="2:7" x14ac:dyDescent="0.3">
      <c r="B39" s="119"/>
      <c r="C39" s="119"/>
      <c r="D39" s="119"/>
      <c r="E39" s="119"/>
      <c r="F39" s="119"/>
    </row>
    <row r="40" spans="2:7" x14ac:dyDescent="0.3">
      <c r="B40" s="119"/>
      <c r="C40" s="119"/>
      <c r="D40" s="119"/>
      <c r="E40" s="119"/>
      <c r="F40" s="119"/>
    </row>
  </sheetData>
  <mergeCells count="21">
    <mergeCell ref="B26:C27"/>
    <mergeCell ref="D27:E27"/>
    <mergeCell ref="B29:C29"/>
    <mergeCell ref="D29:E29"/>
    <mergeCell ref="B31:G33"/>
    <mergeCell ref="D9:E9"/>
    <mergeCell ref="D10:D11"/>
    <mergeCell ref="F10:F11"/>
    <mergeCell ref="B14:B15"/>
    <mergeCell ref="B16:B18"/>
    <mergeCell ref="B20:B25"/>
    <mergeCell ref="B2:C2"/>
    <mergeCell ref="B3:F3"/>
    <mergeCell ref="B4:F4"/>
    <mergeCell ref="B5:C5"/>
    <mergeCell ref="D5:F5"/>
    <mergeCell ref="B7:B11"/>
    <mergeCell ref="C7:C11"/>
    <mergeCell ref="D7:F7"/>
    <mergeCell ref="D8:E8"/>
    <mergeCell ref="F8:F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C7AEC-08BA-46C1-B624-F6A64099F925}">
  <dimension ref="B2:G33"/>
  <sheetViews>
    <sheetView topLeftCell="A9" workbookViewId="0">
      <selection activeCell="B31" sqref="B31:G33"/>
    </sheetView>
  </sheetViews>
  <sheetFormatPr defaultRowHeight="14.4" x14ac:dyDescent="0.3"/>
  <cols>
    <col min="2" max="2" width="24.109375" bestFit="1" customWidth="1"/>
    <col min="3" max="3" width="22.33203125" bestFit="1" customWidth="1"/>
  </cols>
  <sheetData>
    <row r="2" spans="2:6" ht="15.6" x14ac:dyDescent="0.3">
      <c r="B2" s="35" t="s">
        <v>18</v>
      </c>
      <c r="C2" s="35"/>
      <c r="D2" s="119"/>
      <c r="E2" s="119" t="s">
        <v>205</v>
      </c>
      <c r="F2" s="119"/>
    </row>
    <row r="3" spans="2:6" ht="15.6" x14ac:dyDescent="0.3">
      <c r="B3" s="99" t="s">
        <v>0</v>
      </c>
      <c r="C3" s="99"/>
      <c r="D3" s="99"/>
      <c r="E3" s="99"/>
      <c r="F3" s="99"/>
    </row>
    <row r="4" spans="2:6" x14ac:dyDescent="0.3">
      <c r="B4" s="122" t="s">
        <v>230</v>
      </c>
      <c r="C4" s="120" t="s">
        <v>231</v>
      </c>
      <c r="D4" s="375" t="s">
        <v>208</v>
      </c>
      <c r="E4" s="375"/>
      <c r="F4" s="375"/>
    </row>
    <row r="5" spans="2:6" ht="15" thickBot="1" x14ac:dyDescent="0.35">
      <c r="B5" s="119"/>
      <c r="C5" s="119"/>
      <c r="D5" s="119"/>
      <c r="E5" s="119"/>
      <c r="F5" s="119"/>
    </row>
    <row r="6" spans="2:6" x14ac:dyDescent="0.3">
      <c r="B6" s="39"/>
      <c r="C6" s="40" t="s">
        <v>2</v>
      </c>
      <c r="D6" s="41" t="s">
        <v>77</v>
      </c>
      <c r="E6" s="42"/>
      <c r="F6" s="43"/>
    </row>
    <row r="7" spans="2:6" x14ac:dyDescent="0.3">
      <c r="B7" s="44"/>
      <c r="C7" s="45"/>
      <c r="D7" s="118" t="s">
        <v>210</v>
      </c>
      <c r="E7" s="151"/>
      <c r="F7" s="162" t="s">
        <v>217</v>
      </c>
    </row>
    <row r="8" spans="2:6" x14ac:dyDescent="0.3">
      <c r="B8" s="44"/>
      <c r="C8" s="45"/>
      <c r="D8" s="156" t="s">
        <v>212</v>
      </c>
      <c r="E8" s="157"/>
      <c r="F8" s="166"/>
    </row>
    <row r="9" spans="2:6" x14ac:dyDescent="0.3">
      <c r="B9" s="44"/>
      <c r="C9" s="45"/>
      <c r="D9" s="161" t="s">
        <v>79</v>
      </c>
      <c r="E9" s="183"/>
      <c r="F9" s="164" t="s">
        <v>213</v>
      </c>
    </row>
    <row r="10" spans="2:6" ht="26.4" customHeight="1" x14ac:dyDescent="0.3">
      <c r="B10" s="44"/>
      <c r="C10" s="45"/>
      <c r="D10" s="165"/>
      <c r="E10" s="371" t="s">
        <v>213</v>
      </c>
      <c r="F10" s="168"/>
    </row>
    <row r="11" spans="2:6" x14ac:dyDescent="0.3">
      <c r="B11" s="372" t="s">
        <v>29</v>
      </c>
      <c r="C11" s="169" t="s">
        <v>29</v>
      </c>
      <c r="D11" s="66">
        <v>18</v>
      </c>
      <c r="E11" s="173"/>
      <c r="F11" s="173"/>
    </row>
    <row r="12" spans="2:6" x14ac:dyDescent="0.3">
      <c r="B12" s="372" t="s">
        <v>30</v>
      </c>
      <c r="C12" s="123" t="s">
        <v>30</v>
      </c>
      <c r="D12" s="66"/>
      <c r="E12" s="173"/>
      <c r="F12" s="173">
        <v>31</v>
      </c>
    </row>
    <row r="13" spans="2:6" x14ac:dyDescent="0.3">
      <c r="B13" s="68" t="s">
        <v>232</v>
      </c>
      <c r="C13" s="124" t="s">
        <v>233</v>
      </c>
      <c r="D13" s="66">
        <v>72</v>
      </c>
      <c r="E13" s="173"/>
      <c r="F13" s="173"/>
    </row>
    <row r="14" spans="2:6" ht="27.6" x14ac:dyDescent="0.3">
      <c r="B14" s="360"/>
      <c r="C14" s="121" t="s">
        <v>234</v>
      </c>
      <c r="D14" s="66">
        <v>234</v>
      </c>
      <c r="E14" s="173"/>
      <c r="F14" s="173"/>
    </row>
    <row r="15" spans="2:6" ht="27.6" x14ac:dyDescent="0.3">
      <c r="B15" s="360"/>
      <c r="C15" s="121" t="s">
        <v>235</v>
      </c>
      <c r="D15" s="66">
        <v>54</v>
      </c>
      <c r="E15" s="173"/>
      <c r="F15" s="173"/>
    </row>
    <row r="16" spans="2:6" ht="27.6" x14ac:dyDescent="0.3">
      <c r="B16" s="76"/>
      <c r="C16" s="121" t="s">
        <v>108</v>
      </c>
      <c r="D16" s="66">
        <v>18</v>
      </c>
      <c r="E16" s="173"/>
      <c r="F16" s="173"/>
    </row>
    <row r="17" spans="2:7" x14ac:dyDescent="0.3">
      <c r="B17" s="291" t="s">
        <v>236</v>
      </c>
      <c r="C17" s="121" t="s">
        <v>237</v>
      </c>
      <c r="D17" s="66"/>
      <c r="E17" s="173">
        <v>36</v>
      </c>
      <c r="F17" s="173">
        <v>72</v>
      </c>
    </row>
    <row r="18" spans="2:7" x14ac:dyDescent="0.3">
      <c r="B18" s="376" t="s">
        <v>238</v>
      </c>
      <c r="C18" s="121" t="s">
        <v>239</v>
      </c>
      <c r="D18" s="66"/>
      <c r="E18" s="173">
        <v>90</v>
      </c>
      <c r="F18" s="173">
        <v>108</v>
      </c>
    </row>
    <row r="19" spans="2:7" x14ac:dyDescent="0.3">
      <c r="B19" s="281"/>
      <c r="C19" s="121" t="s">
        <v>240</v>
      </c>
      <c r="D19" s="66"/>
      <c r="E19" s="173">
        <v>54</v>
      </c>
      <c r="F19" s="173">
        <v>78</v>
      </c>
    </row>
    <row r="20" spans="2:7" ht="27.6" x14ac:dyDescent="0.3">
      <c r="B20" s="281"/>
      <c r="C20" s="121" t="s">
        <v>241</v>
      </c>
      <c r="D20" s="66"/>
      <c r="E20" s="173">
        <v>90</v>
      </c>
      <c r="F20" s="173">
        <v>96</v>
      </c>
    </row>
    <row r="21" spans="2:7" x14ac:dyDescent="0.3">
      <c r="B21" s="108"/>
      <c r="C21" s="121" t="s">
        <v>242</v>
      </c>
      <c r="D21" s="66"/>
      <c r="E21" s="173">
        <v>54</v>
      </c>
      <c r="F21" s="173">
        <v>72</v>
      </c>
    </row>
    <row r="22" spans="2:7" x14ac:dyDescent="0.3">
      <c r="B22" s="377" t="s">
        <v>243</v>
      </c>
      <c r="C22" s="121" t="s">
        <v>244</v>
      </c>
      <c r="D22" s="66"/>
      <c r="E22" s="173">
        <v>54</v>
      </c>
      <c r="F22" s="173">
        <v>72</v>
      </c>
    </row>
    <row r="23" spans="2:7" x14ac:dyDescent="0.3">
      <c r="B23" s="378"/>
      <c r="C23" s="121" t="s">
        <v>245</v>
      </c>
      <c r="D23" s="66"/>
      <c r="E23" s="173"/>
      <c r="F23" s="173">
        <v>72</v>
      </c>
    </row>
    <row r="24" spans="2:7" x14ac:dyDescent="0.3">
      <c r="B24" s="377" t="s">
        <v>246</v>
      </c>
      <c r="C24" s="121" t="s">
        <v>247</v>
      </c>
      <c r="D24" s="66"/>
      <c r="E24" s="173">
        <v>18</v>
      </c>
      <c r="F24" s="173">
        <v>31</v>
      </c>
    </row>
    <row r="25" spans="2:7" ht="15" thickBot="1" x14ac:dyDescent="0.35">
      <c r="B25" s="374"/>
      <c r="C25" s="121" t="s">
        <v>248</v>
      </c>
      <c r="D25" s="66"/>
      <c r="E25" s="173"/>
      <c r="F25" s="173">
        <v>72</v>
      </c>
    </row>
    <row r="26" spans="2:7" ht="15.6" thickTop="1" thickBot="1" x14ac:dyDescent="0.35">
      <c r="B26" s="87" t="s">
        <v>48</v>
      </c>
      <c r="C26" s="113"/>
      <c r="D26" s="90">
        <f t="shared" ref="D26:F26" si="0">SUM(D11:D25)</f>
        <v>396</v>
      </c>
      <c r="E26" s="362">
        <f t="shared" si="0"/>
        <v>396</v>
      </c>
      <c r="F26" s="362">
        <f t="shared" si="0"/>
        <v>704</v>
      </c>
    </row>
    <row r="27" spans="2:7" ht="15.6" thickTop="1" thickBot="1" x14ac:dyDescent="0.35">
      <c r="B27" s="92"/>
      <c r="C27" s="114"/>
      <c r="D27" s="364">
        <f>SUM(D26:E26)</f>
        <v>792</v>
      </c>
      <c r="E27" s="365"/>
      <c r="F27" s="369">
        <v>704</v>
      </c>
    </row>
    <row r="28" spans="2:7" x14ac:dyDescent="0.3">
      <c r="B28" s="202"/>
      <c r="C28" s="202"/>
      <c r="D28" s="97"/>
      <c r="E28" s="97"/>
      <c r="F28" s="97"/>
    </row>
    <row r="29" spans="2:7" x14ac:dyDescent="0.3">
      <c r="B29" s="204" t="s">
        <v>229</v>
      </c>
      <c r="C29" s="205"/>
      <c r="D29" s="206">
        <v>140</v>
      </c>
      <c r="E29" s="207"/>
      <c r="F29" s="208"/>
    </row>
    <row r="30" spans="2:7" x14ac:dyDescent="0.3">
      <c r="B30" s="202"/>
      <c r="C30" s="202"/>
      <c r="D30" s="98"/>
      <c r="E30" s="98"/>
      <c r="F30" s="98"/>
    </row>
    <row r="31" spans="2:7" ht="14.4" customHeight="1" x14ac:dyDescent="0.3">
      <c r="B31" s="379" t="s">
        <v>249</v>
      </c>
      <c r="C31" s="379"/>
      <c r="D31" s="379"/>
      <c r="E31" s="379"/>
      <c r="F31" s="379"/>
      <c r="G31" s="379"/>
    </row>
    <row r="32" spans="2:7" x14ac:dyDescent="0.3">
      <c r="B32" s="379"/>
      <c r="C32" s="379"/>
      <c r="D32" s="379"/>
      <c r="E32" s="379"/>
      <c r="F32" s="379"/>
      <c r="G32" s="379"/>
    </row>
    <row r="33" spans="2:7" x14ac:dyDescent="0.3">
      <c r="B33" s="379"/>
      <c r="C33" s="379"/>
      <c r="D33" s="379"/>
      <c r="E33" s="379"/>
      <c r="F33" s="379"/>
      <c r="G33" s="379"/>
    </row>
  </sheetData>
  <mergeCells count="20">
    <mergeCell ref="B29:C29"/>
    <mergeCell ref="D29:E29"/>
    <mergeCell ref="B31:G33"/>
    <mergeCell ref="F9:F10"/>
    <mergeCell ref="B13:B16"/>
    <mergeCell ref="B18:B21"/>
    <mergeCell ref="B22:B23"/>
    <mergeCell ref="B24:B25"/>
    <mergeCell ref="B26:C27"/>
    <mergeCell ref="D27:E27"/>
    <mergeCell ref="B2:C2"/>
    <mergeCell ref="B3:F3"/>
    <mergeCell ref="D4:F4"/>
    <mergeCell ref="B6:B10"/>
    <mergeCell ref="C6:C10"/>
    <mergeCell ref="D6:F6"/>
    <mergeCell ref="D7:E7"/>
    <mergeCell ref="F7:F8"/>
    <mergeCell ref="D8:E8"/>
    <mergeCell ref="D9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8B19C-320C-4837-9E2C-6A2B731E569E}">
  <dimension ref="A1:F20"/>
  <sheetViews>
    <sheetView workbookViewId="0">
      <selection activeCell="P4" sqref="P4"/>
    </sheetView>
  </sheetViews>
  <sheetFormatPr defaultRowHeight="14.4" x14ac:dyDescent="0.3"/>
  <cols>
    <col min="1" max="1" width="8.88671875" style="119"/>
  </cols>
  <sheetData>
    <row r="1" spans="2:6" ht="15.6" x14ac:dyDescent="0.3">
      <c r="B1" s="1" t="s">
        <v>0</v>
      </c>
      <c r="C1" s="1"/>
      <c r="D1" s="1"/>
      <c r="E1" s="1"/>
      <c r="F1" s="1"/>
    </row>
    <row r="2" spans="2:6" ht="15.6" x14ac:dyDescent="0.3">
      <c r="B2" s="2"/>
      <c r="C2" s="2"/>
      <c r="D2" s="2"/>
      <c r="E2" s="2"/>
      <c r="F2" s="2"/>
    </row>
    <row r="3" spans="2:6" ht="15.6" x14ac:dyDescent="0.3">
      <c r="B3" s="3" t="s">
        <v>1</v>
      </c>
      <c r="C3" s="3"/>
      <c r="D3" s="3"/>
      <c r="E3" s="3"/>
      <c r="F3" s="3"/>
    </row>
    <row r="4" spans="2:6" ht="15.6" x14ac:dyDescent="0.3">
      <c r="B4" s="2"/>
      <c r="C4" s="2"/>
      <c r="D4" s="2"/>
      <c r="E4" s="2"/>
      <c r="F4" s="2"/>
    </row>
    <row r="5" spans="2:6" ht="16.2" thickBot="1" x14ac:dyDescent="0.35">
      <c r="B5" s="4"/>
      <c r="C5" s="4"/>
      <c r="D5" s="4"/>
      <c r="E5" s="4"/>
      <c r="F5" s="4"/>
    </row>
    <row r="6" spans="2:6" x14ac:dyDescent="0.3">
      <c r="B6" s="5" t="s">
        <v>2</v>
      </c>
      <c r="C6" s="6" t="s">
        <v>3</v>
      </c>
      <c r="D6" s="7"/>
      <c r="E6" s="7"/>
      <c r="F6" s="8"/>
    </row>
    <row r="7" spans="2:6" x14ac:dyDescent="0.3">
      <c r="B7" s="9"/>
      <c r="C7" s="10" t="s">
        <v>4</v>
      </c>
      <c r="D7" s="11"/>
      <c r="E7" s="11"/>
      <c r="F7" s="12"/>
    </row>
    <row r="8" spans="2:6" x14ac:dyDescent="0.3">
      <c r="B8" s="9"/>
      <c r="C8" s="10" t="s">
        <v>5</v>
      </c>
      <c r="D8" s="12"/>
      <c r="E8" s="11" t="s">
        <v>6</v>
      </c>
      <c r="F8" s="12"/>
    </row>
    <row r="9" spans="2:6" ht="15" thickBot="1" x14ac:dyDescent="0.35">
      <c r="B9" s="13"/>
      <c r="C9" s="14" t="s">
        <v>7</v>
      </c>
      <c r="D9" s="15" t="s">
        <v>8</v>
      </c>
      <c r="E9" s="16" t="s">
        <v>7</v>
      </c>
      <c r="F9" s="17" t="s">
        <v>8</v>
      </c>
    </row>
    <row r="10" spans="2:6" x14ac:dyDescent="0.3">
      <c r="B10" s="18" t="s">
        <v>9</v>
      </c>
      <c r="C10" s="19">
        <v>4</v>
      </c>
      <c r="D10" s="20">
        <f>C10*34</f>
        <v>136</v>
      </c>
      <c r="E10" s="21">
        <v>4</v>
      </c>
      <c r="F10" s="22">
        <v>123</v>
      </c>
    </row>
    <row r="11" spans="2:6" x14ac:dyDescent="0.3">
      <c r="B11" s="23" t="s">
        <v>10</v>
      </c>
      <c r="C11" s="24">
        <v>4</v>
      </c>
      <c r="D11" s="20">
        <f t="shared" ref="D11:D15" si="0">C11*34</f>
        <v>136</v>
      </c>
      <c r="E11" s="25">
        <v>4</v>
      </c>
      <c r="F11" s="22">
        <v>126</v>
      </c>
    </row>
    <row r="12" spans="2:6" x14ac:dyDescent="0.3">
      <c r="B12" s="23" t="s">
        <v>11</v>
      </c>
      <c r="C12" s="24">
        <v>6</v>
      </c>
      <c r="D12" s="20">
        <v>206</v>
      </c>
      <c r="E12" s="25">
        <v>4</v>
      </c>
      <c r="F12" s="22">
        <f t="shared" ref="F12:F13" si="1">E12*31</f>
        <v>124</v>
      </c>
    </row>
    <row r="13" spans="2:6" ht="105.6" x14ac:dyDescent="0.3">
      <c r="B13" s="26" t="s">
        <v>12</v>
      </c>
      <c r="C13" s="24">
        <v>3</v>
      </c>
      <c r="D13" s="20">
        <f t="shared" si="0"/>
        <v>102</v>
      </c>
      <c r="E13" s="25">
        <v>3</v>
      </c>
      <c r="F13" s="22">
        <f t="shared" si="1"/>
        <v>93</v>
      </c>
    </row>
    <row r="14" spans="2:6" x14ac:dyDescent="0.3">
      <c r="B14" s="23" t="s">
        <v>13</v>
      </c>
      <c r="C14" s="24">
        <v>1</v>
      </c>
      <c r="D14" s="20">
        <f t="shared" si="0"/>
        <v>34</v>
      </c>
      <c r="E14" s="25">
        <v>2</v>
      </c>
      <c r="F14" s="22">
        <v>58</v>
      </c>
    </row>
    <row r="15" spans="2:6" ht="15" thickBot="1" x14ac:dyDescent="0.35">
      <c r="B15" s="23" t="s">
        <v>14</v>
      </c>
      <c r="C15" s="24">
        <v>2</v>
      </c>
      <c r="D15" s="20">
        <f t="shared" si="0"/>
        <v>68</v>
      </c>
      <c r="E15" s="25">
        <v>0</v>
      </c>
      <c r="F15" s="22">
        <v>0</v>
      </c>
    </row>
    <row r="16" spans="2:6" ht="15.6" thickTop="1" thickBot="1" x14ac:dyDescent="0.35">
      <c r="B16" s="27" t="s">
        <v>15</v>
      </c>
      <c r="C16" s="28">
        <f>SUM(C10:C15)</f>
        <v>20</v>
      </c>
      <c r="D16" s="29">
        <v>682</v>
      </c>
      <c r="E16" s="30">
        <f>SUM(E10:E15)</f>
        <v>17</v>
      </c>
      <c r="F16" s="31">
        <v>524</v>
      </c>
    </row>
    <row r="17" spans="2:6" x14ac:dyDescent="0.3">
      <c r="B17" s="32"/>
      <c r="C17" s="32"/>
      <c r="D17" s="33"/>
      <c r="E17" s="32"/>
      <c r="F17" s="33"/>
    </row>
    <row r="18" spans="2:6" ht="15.6" x14ac:dyDescent="0.3">
      <c r="B18" s="34"/>
      <c r="C18" s="34"/>
      <c r="D18" s="34"/>
      <c r="E18" s="34"/>
      <c r="F18" s="34"/>
    </row>
    <row r="19" spans="2:6" ht="15.6" x14ac:dyDescent="0.3">
      <c r="B19" s="34" t="s">
        <v>16</v>
      </c>
      <c r="C19" s="34"/>
      <c r="D19" s="34"/>
      <c r="E19" s="34"/>
      <c r="F19" s="34"/>
    </row>
    <row r="20" spans="2:6" ht="15.6" x14ac:dyDescent="0.3">
      <c r="B20" s="34"/>
      <c r="C20" s="34"/>
      <c r="D20" s="34"/>
      <c r="E20" s="34"/>
      <c r="F20" s="34"/>
    </row>
  </sheetData>
  <mergeCells count="10">
    <mergeCell ref="B1:F1"/>
    <mergeCell ref="B2:F2"/>
    <mergeCell ref="B3:F3"/>
    <mergeCell ref="B4:F4"/>
    <mergeCell ref="B5:F5"/>
    <mergeCell ref="B6:B9"/>
    <mergeCell ref="C6:F6"/>
    <mergeCell ref="C7:F7"/>
    <mergeCell ref="C8:D8"/>
    <mergeCell ref="E8:F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7E1A7-0F88-416F-9B39-68B249D18ACE}">
  <dimension ref="B2:G30"/>
  <sheetViews>
    <sheetView topLeftCell="A6" workbookViewId="0">
      <selection activeCell="B28" sqref="B28:G30"/>
    </sheetView>
  </sheetViews>
  <sheetFormatPr defaultRowHeight="14.4" x14ac:dyDescent="0.3"/>
  <cols>
    <col min="2" max="2" width="18.88671875" customWidth="1"/>
    <col min="3" max="3" width="22.33203125" bestFit="1" customWidth="1"/>
    <col min="4" max="4" width="14.88671875" customWidth="1"/>
    <col min="5" max="5" width="11.88671875" customWidth="1"/>
    <col min="6" max="6" width="14.88671875" customWidth="1"/>
  </cols>
  <sheetData>
    <row r="2" spans="2:6" ht="15.6" x14ac:dyDescent="0.3">
      <c r="B2" s="35" t="s">
        <v>18</v>
      </c>
      <c r="C2" s="35"/>
      <c r="F2" t="s">
        <v>203</v>
      </c>
    </row>
    <row r="3" spans="2:6" ht="18" x14ac:dyDescent="0.35">
      <c r="B3" s="36" t="s">
        <v>0</v>
      </c>
      <c r="C3" s="36"/>
      <c r="D3" s="36"/>
      <c r="E3" s="36"/>
      <c r="F3" s="36"/>
    </row>
    <row r="4" spans="2:6" x14ac:dyDescent="0.3">
      <c r="B4" s="37" t="s">
        <v>19</v>
      </c>
      <c r="C4" s="38" t="s">
        <v>20</v>
      </c>
      <c r="D4" s="38"/>
      <c r="E4" s="38"/>
      <c r="F4" s="38"/>
    </row>
    <row r="5" spans="2:6" ht="15" thickBot="1" x14ac:dyDescent="0.35"/>
    <row r="6" spans="2:6" x14ac:dyDescent="0.3">
      <c r="B6" s="39"/>
      <c r="C6" s="40" t="s">
        <v>2</v>
      </c>
      <c r="D6" s="41" t="s">
        <v>4</v>
      </c>
      <c r="E6" s="42"/>
      <c r="F6" s="43"/>
    </row>
    <row r="7" spans="2:6" x14ac:dyDescent="0.3">
      <c r="B7" s="44"/>
      <c r="C7" s="45"/>
      <c r="D7" s="46" t="s">
        <v>21</v>
      </c>
      <c r="E7" s="47" t="s">
        <v>22</v>
      </c>
      <c r="F7" s="48" t="s">
        <v>23</v>
      </c>
    </row>
    <row r="8" spans="2:6" x14ac:dyDescent="0.3">
      <c r="B8" s="44"/>
      <c r="C8" s="45"/>
      <c r="D8" s="49" t="s">
        <v>24</v>
      </c>
      <c r="E8" s="50" t="s">
        <v>24</v>
      </c>
      <c r="F8" s="51" t="s">
        <v>24</v>
      </c>
    </row>
    <row r="9" spans="2:6" ht="27.6" x14ac:dyDescent="0.3">
      <c r="B9" s="44"/>
      <c r="C9" s="45"/>
      <c r="D9" s="52" t="s">
        <v>25</v>
      </c>
      <c r="E9" s="53" t="s">
        <v>26</v>
      </c>
      <c r="F9" s="54"/>
    </row>
    <row r="10" spans="2:6" ht="42" thickBot="1" x14ac:dyDescent="0.35">
      <c r="B10" s="55"/>
      <c r="C10" s="56"/>
      <c r="D10" s="57" t="s">
        <v>27</v>
      </c>
      <c r="E10" s="58" t="s">
        <v>28</v>
      </c>
      <c r="F10" s="59" t="s">
        <v>28</v>
      </c>
    </row>
    <row r="11" spans="2:6" x14ac:dyDescent="0.3">
      <c r="B11" s="60" t="s">
        <v>29</v>
      </c>
      <c r="C11" s="61" t="s">
        <v>29</v>
      </c>
      <c r="D11" s="62">
        <v>18</v>
      </c>
      <c r="E11" s="62"/>
      <c r="F11" s="63"/>
    </row>
    <row r="12" spans="2:6" ht="24.6" x14ac:dyDescent="0.3">
      <c r="B12" s="64" t="s">
        <v>30</v>
      </c>
      <c r="C12" s="65" t="s">
        <v>30</v>
      </c>
      <c r="D12" s="66"/>
      <c r="E12" s="66">
        <v>27</v>
      </c>
      <c r="F12" s="67"/>
    </row>
    <row r="13" spans="2:6" x14ac:dyDescent="0.3">
      <c r="B13" s="68" t="s">
        <v>31</v>
      </c>
      <c r="C13" s="69" t="s">
        <v>32</v>
      </c>
      <c r="D13" s="66">
        <v>126</v>
      </c>
      <c r="E13" s="66"/>
      <c r="F13" s="67"/>
    </row>
    <row r="14" spans="2:6" x14ac:dyDescent="0.3">
      <c r="B14" s="70"/>
      <c r="C14" s="71" t="s">
        <v>33</v>
      </c>
      <c r="D14" s="66">
        <v>117</v>
      </c>
      <c r="E14" s="66"/>
      <c r="F14" s="67"/>
    </row>
    <row r="15" spans="2:6" x14ac:dyDescent="0.3">
      <c r="B15" s="72" t="s">
        <v>32</v>
      </c>
      <c r="C15" s="71" t="s">
        <v>34</v>
      </c>
      <c r="D15" s="66"/>
      <c r="E15" s="66">
        <v>54</v>
      </c>
      <c r="F15" s="67"/>
    </row>
    <row r="16" spans="2:6" x14ac:dyDescent="0.3">
      <c r="B16" s="73"/>
      <c r="C16" s="71" t="s">
        <v>35</v>
      </c>
      <c r="D16" s="66"/>
      <c r="E16" s="66"/>
      <c r="F16" s="67">
        <v>15</v>
      </c>
    </row>
    <row r="17" spans="2:7" x14ac:dyDescent="0.3">
      <c r="B17" s="74"/>
      <c r="C17" s="71" t="s">
        <v>36</v>
      </c>
      <c r="D17" s="66">
        <v>36</v>
      </c>
      <c r="E17" s="66"/>
      <c r="F17" s="67"/>
    </row>
    <row r="18" spans="2:7" x14ac:dyDescent="0.3">
      <c r="B18" s="75" t="s">
        <v>37</v>
      </c>
      <c r="C18" s="71" t="s">
        <v>38</v>
      </c>
      <c r="D18" s="66"/>
      <c r="E18" s="66"/>
      <c r="F18" s="67">
        <v>47</v>
      </c>
    </row>
    <row r="19" spans="2:7" x14ac:dyDescent="0.3">
      <c r="B19" s="76"/>
      <c r="C19" s="71" t="s">
        <v>39</v>
      </c>
      <c r="D19" s="66">
        <v>18</v>
      </c>
      <c r="E19" s="66"/>
      <c r="F19" s="67"/>
    </row>
    <row r="20" spans="2:7" x14ac:dyDescent="0.3">
      <c r="B20" s="75" t="s">
        <v>40</v>
      </c>
      <c r="C20" s="71" t="s">
        <v>41</v>
      </c>
      <c r="D20" s="66"/>
      <c r="E20" s="66">
        <v>72</v>
      </c>
      <c r="F20" s="67"/>
    </row>
    <row r="21" spans="2:7" x14ac:dyDescent="0.3">
      <c r="B21" s="76"/>
      <c r="C21" s="71" t="s">
        <v>42</v>
      </c>
      <c r="D21" s="66"/>
      <c r="E21" s="66"/>
      <c r="F21" s="67">
        <v>217</v>
      </c>
    </row>
    <row r="22" spans="2:7" ht="27.6" x14ac:dyDescent="0.3">
      <c r="B22" s="77" t="s">
        <v>43</v>
      </c>
      <c r="C22" s="78" t="s">
        <v>44</v>
      </c>
      <c r="D22" s="66"/>
      <c r="E22" s="66">
        <v>90</v>
      </c>
      <c r="F22" s="67"/>
    </row>
    <row r="23" spans="2:7" ht="15" thickBot="1" x14ac:dyDescent="0.35">
      <c r="B23" s="79" t="s">
        <v>45</v>
      </c>
      <c r="C23" s="80" t="s">
        <v>46</v>
      </c>
      <c r="D23" s="81"/>
      <c r="E23" s="81">
        <v>63</v>
      </c>
      <c r="F23" s="82"/>
    </row>
    <row r="24" spans="2:7" ht="15.6" thickTop="1" thickBot="1" x14ac:dyDescent="0.35">
      <c r="B24" s="83" t="s">
        <v>47</v>
      </c>
      <c r="C24" s="84"/>
      <c r="D24" s="85"/>
      <c r="E24" s="85">
        <v>56</v>
      </c>
      <c r="F24" s="86"/>
    </row>
    <row r="25" spans="2:7" ht="15.6" thickTop="1" thickBot="1" x14ac:dyDescent="0.35">
      <c r="B25" s="87" t="s">
        <v>48</v>
      </c>
      <c r="C25" s="88"/>
      <c r="D25" s="89">
        <f>SUM(D11:D24)</f>
        <v>315</v>
      </c>
      <c r="E25" s="90">
        <f>SUM(E11:E23)</f>
        <v>306</v>
      </c>
      <c r="F25" s="91">
        <f>SUM(F11:F24)</f>
        <v>279</v>
      </c>
    </row>
    <row r="26" spans="2:7" ht="15.6" thickTop="1" thickBot="1" x14ac:dyDescent="0.35">
      <c r="B26" s="92"/>
      <c r="C26" s="93"/>
      <c r="D26" s="94">
        <f>SUM(D25:F25)</f>
        <v>900</v>
      </c>
      <c r="E26" s="95"/>
      <c r="F26" s="96"/>
    </row>
    <row r="27" spans="2:7" x14ac:dyDescent="0.3">
      <c r="B27" s="97"/>
      <c r="C27" s="97"/>
      <c r="D27" s="98"/>
      <c r="E27" s="98"/>
      <c r="F27" s="98"/>
    </row>
    <row r="28" spans="2:7" x14ac:dyDescent="0.3">
      <c r="B28" s="379" t="s">
        <v>249</v>
      </c>
      <c r="C28" s="379"/>
      <c r="D28" s="379"/>
      <c r="E28" s="379"/>
      <c r="F28" s="379"/>
      <c r="G28" s="379"/>
    </row>
    <row r="29" spans="2:7" x14ac:dyDescent="0.3">
      <c r="B29" s="379"/>
      <c r="C29" s="379"/>
      <c r="D29" s="379"/>
      <c r="E29" s="379"/>
      <c r="F29" s="379"/>
      <c r="G29" s="379"/>
    </row>
    <row r="30" spans="2:7" x14ac:dyDescent="0.3">
      <c r="B30" s="379"/>
      <c r="C30" s="379"/>
      <c r="D30" s="379"/>
      <c r="E30" s="379"/>
      <c r="F30" s="379"/>
      <c r="G30" s="379"/>
    </row>
  </sheetData>
  <mergeCells count="15">
    <mergeCell ref="D26:F26"/>
    <mergeCell ref="B28:G30"/>
    <mergeCell ref="B13:B14"/>
    <mergeCell ref="B15:B17"/>
    <mergeCell ref="B18:B19"/>
    <mergeCell ref="B20:B21"/>
    <mergeCell ref="B24:C24"/>
    <mergeCell ref="B25:C26"/>
    <mergeCell ref="B2:C2"/>
    <mergeCell ref="B3:F3"/>
    <mergeCell ref="C4:F4"/>
    <mergeCell ref="B6:B10"/>
    <mergeCell ref="C6:C10"/>
    <mergeCell ref="D6:F6"/>
    <mergeCell ref="E9:F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3A276-033B-4803-B657-E62B2E85E6BF}">
  <dimension ref="C2:H37"/>
  <sheetViews>
    <sheetView topLeftCell="A16" workbookViewId="0">
      <selection activeCell="C35" sqref="C35:H37"/>
    </sheetView>
  </sheetViews>
  <sheetFormatPr defaultRowHeight="14.4" x14ac:dyDescent="0.3"/>
  <cols>
    <col min="3" max="3" width="26.109375" bestFit="1" customWidth="1"/>
    <col min="4" max="4" width="22.33203125" bestFit="1" customWidth="1"/>
    <col min="5" max="5" width="10.33203125" customWidth="1"/>
    <col min="6" max="6" width="10.88671875" customWidth="1"/>
    <col min="7" max="7" width="10.44140625" customWidth="1"/>
  </cols>
  <sheetData>
    <row r="2" spans="3:7" ht="15.6" x14ac:dyDescent="0.3">
      <c r="C2" s="35" t="s">
        <v>18</v>
      </c>
      <c r="D2" s="35"/>
      <c r="E2" s="119"/>
      <c r="F2" s="119"/>
      <c r="G2" s="119" t="s">
        <v>203</v>
      </c>
    </row>
    <row r="3" spans="3:7" ht="15.6" x14ac:dyDescent="0.3">
      <c r="C3" s="99" t="s">
        <v>0</v>
      </c>
      <c r="D3" s="99"/>
      <c r="E3" s="99"/>
      <c r="F3" s="99"/>
      <c r="G3" s="99"/>
    </row>
    <row r="4" spans="3:7" x14ac:dyDescent="0.3">
      <c r="C4" s="122" t="s">
        <v>49</v>
      </c>
      <c r="D4" s="120" t="s">
        <v>50</v>
      </c>
      <c r="E4" s="100" t="s">
        <v>51</v>
      </c>
      <c r="F4" s="100"/>
      <c r="G4" s="100"/>
    </row>
    <row r="5" spans="3:7" ht="15" thickBot="1" x14ac:dyDescent="0.35">
      <c r="C5" s="119"/>
      <c r="D5" s="119"/>
      <c r="E5" s="101"/>
      <c r="F5" s="101"/>
      <c r="G5" s="101"/>
    </row>
    <row r="6" spans="3:7" x14ac:dyDescent="0.3">
      <c r="C6" s="39"/>
      <c r="D6" s="40" t="s">
        <v>2</v>
      </c>
      <c r="E6" s="41" t="s">
        <v>4</v>
      </c>
      <c r="F6" s="42"/>
      <c r="G6" s="43"/>
    </row>
    <row r="7" spans="3:7" x14ac:dyDescent="0.3">
      <c r="C7" s="44"/>
      <c r="D7" s="45"/>
      <c r="E7" s="126" t="s">
        <v>21</v>
      </c>
      <c r="F7" s="132" t="s">
        <v>22</v>
      </c>
      <c r="G7" s="129" t="s">
        <v>23</v>
      </c>
    </row>
    <row r="8" spans="3:7" x14ac:dyDescent="0.3">
      <c r="C8" s="44"/>
      <c r="D8" s="45"/>
      <c r="E8" s="127" t="s">
        <v>24</v>
      </c>
      <c r="F8" s="133" t="s">
        <v>24</v>
      </c>
      <c r="G8" s="130" t="s">
        <v>24</v>
      </c>
    </row>
    <row r="9" spans="3:7" ht="27.6" x14ac:dyDescent="0.3">
      <c r="C9" s="44"/>
      <c r="D9" s="45"/>
      <c r="E9" s="128" t="s">
        <v>25</v>
      </c>
      <c r="F9" s="53" t="s">
        <v>26</v>
      </c>
      <c r="G9" s="54"/>
    </row>
    <row r="10" spans="3:7" ht="28.2" thickBot="1" x14ac:dyDescent="0.35">
      <c r="C10" s="55"/>
      <c r="D10" s="56"/>
      <c r="E10" s="136" t="s">
        <v>27</v>
      </c>
      <c r="F10" s="137" t="s">
        <v>27</v>
      </c>
      <c r="G10" s="138" t="s">
        <v>27</v>
      </c>
    </row>
    <row r="11" spans="3:7" x14ac:dyDescent="0.3">
      <c r="C11" s="134" t="s">
        <v>29</v>
      </c>
      <c r="D11" s="135" t="s">
        <v>29</v>
      </c>
      <c r="E11" s="143">
        <v>9</v>
      </c>
      <c r="F11" s="143"/>
      <c r="G11" s="144"/>
    </row>
    <row r="12" spans="3:7" x14ac:dyDescent="0.3">
      <c r="C12" s="125" t="s">
        <v>30</v>
      </c>
      <c r="D12" s="123" t="s">
        <v>30</v>
      </c>
      <c r="E12" s="145"/>
      <c r="F12" s="145"/>
      <c r="G12" s="146">
        <v>24</v>
      </c>
    </row>
    <row r="13" spans="3:7" x14ac:dyDescent="0.3">
      <c r="C13" s="102" t="s">
        <v>52</v>
      </c>
      <c r="D13" s="124" t="s">
        <v>53</v>
      </c>
      <c r="E13" s="145">
        <v>36</v>
      </c>
      <c r="F13" s="145"/>
      <c r="G13" s="146"/>
    </row>
    <row r="14" spans="3:7" x14ac:dyDescent="0.3">
      <c r="C14" s="103"/>
      <c r="D14" s="121" t="s">
        <v>54</v>
      </c>
      <c r="E14" s="145">
        <v>126</v>
      </c>
      <c r="F14" s="145"/>
      <c r="G14" s="146"/>
    </row>
    <row r="15" spans="3:7" ht="27.6" x14ac:dyDescent="0.3">
      <c r="C15" s="103"/>
      <c r="D15" s="121" t="s">
        <v>55</v>
      </c>
      <c r="E15" s="145">
        <v>27</v>
      </c>
      <c r="F15" s="145"/>
      <c r="G15" s="146"/>
    </row>
    <row r="16" spans="3:7" ht="27.6" x14ac:dyDescent="0.3">
      <c r="C16" s="103"/>
      <c r="D16" s="121" t="s">
        <v>56</v>
      </c>
      <c r="E16" s="145">
        <v>9</v>
      </c>
      <c r="F16" s="145"/>
      <c r="G16" s="146"/>
    </row>
    <row r="17" spans="3:7" x14ac:dyDescent="0.3">
      <c r="C17" s="104"/>
      <c r="D17" s="121" t="s">
        <v>57</v>
      </c>
      <c r="E17" s="145">
        <v>18</v>
      </c>
      <c r="F17" s="145"/>
      <c r="G17" s="146"/>
    </row>
    <row r="18" spans="3:7" ht="27.6" x14ac:dyDescent="0.3">
      <c r="C18" s="105" t="s">
        <v>58</v>
      </c>
      <c r="D18" s="121" t="s">
        <v>59</v>
      </c>
      <c r="E18" s="145">
        <v>27</v>
      </c>
      <c r="F18" s="145"/>
      <c r="G18" s="146"/>
    </row>
    <row r="19" spans="3:7" ht="27.6" x14ac:dyDescent="0.3">
      <c r="C19" s="105"/>
      <c r="D19" s="121" t="s">
        <v>60</v>
      </c>
      <c r="E19" s="145">
        <v>18</v>
      </c>
      <c r="F19" s="145"/>
      <c r="G19" s="146"/>
    </row>
    <row r="20" spans="3:7" ht="27.6" x14ac:dyDescent="0.3">
      <c r="C20" s="105"/>
      <c r="D20" s="121" t="s">
        <v>61</v>
      </c>
      <c r="E20" s="145"/>
      <c r="F20" s="145">
        <v>90</v>
      </c>
      <c r="G20" s="146"/>
    </row>
    <row r="21" spans="3:7" ht="27.6" x14ac:dyDescent="0.3">
      <c r="C21" s="102" t="s">
        <v>62</v>
      </c>
      <c r="D21" s="121" t="s">
        <v>63</v>
      </c>
      <c r="E21" s="145">
        <v>18</v>
      </c>
      <c r="F21" s="145"/>
      <c r="G21" s="146"/>
    </row>
    <row r="22" spans="3:7" x14ac:dyDescent="0.3">
      <c r="C22" s="106"/>
      <c r="D22" s="121" t="s">
        <v>64</v>
      </c>
      <c r="E22" s="145"/>
      <c r="F22" s="145">
        <v>36</v>
      </c>
      <c r="G22" s="146"/>
    </row>
    <row r="23" spans="3:7" x14ac:dyDescent="0.3">
      <c r="C23" s="107" t="s">
        <v>65</v>
      </c>
      <c r="D23" s="121" t="s">
        <v>66</v>
      </c>
      <c r="E23" s="145"/>
      <c r="F23" s="145">
        <v>27</v>
      </c>
      <c r="G23" s="146"/>
    </row>
    <row r="24" spans="3:7" x14ac:dyDescent="0.3">
      <c r="C24" s="108"/>
      <c r="D24" s="121" t="s">
        <v>67</v>
      </c>
      <c r="E24" s="145"/>
      <c r="F24" s="145"/>
      <c r="G24" s="146">
        <v>16</v>
      </c>
    </row>
    <row r="25" spans="3:7" ht="27.6" x14ac:dyDescent="0.3">
      <c r="C25" s="109" t="s">
        <v>68</v>
      </c>
      <c r="D25" s="121" t="s">
        <v>69</v>
      </c>
      <c r="E25" s="145"/>
      <c r="F25" s="145">
        <v>27</v>
      </c>
      <c r="G25" s="149">
        <v>23</v>
      </c>
    </row>
    <row r="26" spans="3:7" ht="27.6" x14ac:dyDescent="0.3">
      <c r="C26" s="110"/>
      <c r="D26" s="121" t="s">
        <v>70</v>
      </c>
      <c r="E26" s="145"/>
      <c r="F26" s="145">
        <v>90</v>
      </c>
      <c r="G26" s="146">
        <v>140</v>
      </c>
    </row>
    <row r="27" spans="3:7" x14ac:dyDescent="0.3">
      <c r="C27" s="110"/>
      <c r="D27" s="121" t="s">
        <v>71</v>
      </c>
      <c r="E27" s="145"/>
      <c r="F27" s="145"/>
      <c r="G27" s="146">
        <v>16</v>
      </c>
    </row>
    <row r="28" spans="3:7" ht="27.6" x14ac:dyDescent="0.3">
      <c r="C28" s="110"/>
      <c r="D28" s="121" t="s">
        <v>72</v>
      </c>
      <c r="E28" s="145"/>
      <c r="F28" s="145">
        <v>36</v>
      </c>
      <c r="G28" s="146">
        <v>23</v>
      </c>
    </row>
    <row r="29" spans="3:7" ht="27.6" x14ac:dyDescent="0.3">
      <c r="C29" s="110"/>
      <c r="D29" s="121" t="s">
        <v>73</v>
      </c>
      <c r="E29" s="145"/>
      <c r="F29" s="145">
        <v>18</v>
      </c>
      <c r="G29" s="146">
        <v>23</v>
      </c>
    </row>
    <row r="30" spans="3:7" ht="15" thickBot="1" x14ac:dyDescent="0.35">
      <c r="C30" s="110"/>
      <c r="D30" s="139" t="s">
        <v>74</v>
      </c>
      <c r="E30" s="147"/>
      <c r="F30" s="147"/>
      <c r="G30" s="148">
        <v>23</v>
      </c>
    </row>
    <row r="31" spans="3:7" ht="15.6" thickTop="1" thickBot="1" x14ac:dyDescent="0.35">
      <c r="C31" s="111" t="s">
        <v>47</v>
      </c>
      <c r="D31" s="112"/>
      <c r="E31" s="140"/>
      <c r="F31" s="140">
        <v>56</v>
      </c>
      <c r="G31" s="141"/>
    </row>
    <row r="32" spans="3:7" ht="15.6" thickTop="1" thickBot="1" x14ac:dyDescent="0.35">
      <c r="C32" s="87" t="s">
        <v>48</v>
      </c>
      <c r="D32" s="113"/>
      <c r="E32" s="131">
        <f>SUM(E11:E31)</f>
        <v>288</v>
      </c>
      <c r="F32" s="142">
        <f>SUM(F11:F30)</f>
        <v>324</v>
      </c>
      <c r="G32" s="142">
        <v>288</v>
      </c>
    </row>
    <row r="33" spans="3:8" ht="15.6" thickTop="1" thickBot="1" x14ac:dyDescent="0.35">
      <c r="C33" s="92"/>
      <c r="D33" s="114"/>
      <c r="E33" s="115">
        <f>SUM(E32:G32)</f>
        <v>900</v>
      </c>
      <c r="F33" s="116"/>
      <c r="G33" s="117"/>
    </row>
    <row r="34" spans="3:8" x14ac:dyDescent="0.3">
      <c r="C34" s="119"/>
      <c r="D34" s="119"/>
      <c r="E34" s="119"/>
      <c r="F34" s="119"/>
      <c r="G34" s="119"/>
    </row>
    <row r="35" spans="3:8" x14ac:dyDescent="0.3">
      <c r="C35" s="379" t="s">
        <v>249</v>
      </c>
      <c r="D35" s="379"/>
      <c r="E35" s="379"/>
      <c r="F35" s="379"/>
      <c r="G35" s="379"/>
      <c r="H35" s="379"/>
    </row>
    <row r="36" spans="3:8" x14ac:dyDescent="0.3">
      <c r="C36" s="379"/>
      <c r="D36" s="379"/>
      <c r="E36" s="379"/>
      <c r="F36" s="379"/>
      <c r="G36" s="379"/>
      <c r="H36" s="379"/>
    </row>
    <row r="37" spans="3:8" x14ac:dyDescent="0.3">
      <c r="C37" s="379"/>
      <c r="D37" s="379"/>
      <c r="E37" s="379"/>
      <c r="F37" s="379"/>
      <c r="G37" s="379"/>
      <c r="H37" s="379"/>
    </row>
  </sheetData>
  <mergeCells count="17">
    <mergeCell ref="C35:H37"/>
    <mergeCell ref="F9:G9"/>
    <mergeCell ref="C13:C17"/>
    <mergeCell ref="C18:C20"/>
    <mergeCell ref="C21:C22"/>
    <mergeCell ref="C23:C24"/>
    <mergeCell ref="C25:C30"/>
    <mergeCell ref="C31:D31"/>
    <mergeCell ref="C32:D33"/>
    <mergeCell ref="E33:G33"/>
    <mergeCell ref="C6:C10"/>
    <mergeCell ref="C2:D2"/>
    <mergeCell ref="C3:G3"/>
    <mergeCell ref="E4:G4"/>
    <mergeCell ref="E5:G5"/>
    <mergeCell ref="D6:D10"/>
    <mergeCell ref="E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5C2D-1173-4734-8056-DD4118CC8C6F}">
  <dimension ref="B2:G36"/>
  <sheetViews>
    <sheetView topLeftCell="A12" workbookViewId="0">
      <selection activeCell="B34" sqref="B34:G36"/>
    </sheetView>
  </sheetViews>
  <sheetFormatPr defaultRowHeight="14.4" x14ac:dyDescent="0.3"/>
  <cols>
    <col min="2" max="2" width="17.5546875" customWidth="1"/>
    <col min="3" max="3" width="23.21875" customWidth="1"/>
  </cols>
  <sheetData>
    <row r="2" spans="2:6" x14ac:dyDescent="0.3">
      <c r="B2" s="210" t="s">
        <v>94</v>
      </c>
      <c r="C2" s="210"/>
      <c r="D2" s="33"/>
      <c r="E2" s="33" t="s">
        <v>203</v>
      </c>
      <c r="F2" s="33"/>
    </row>
    <row r="3" spans="2:6" x14ac:dyDescent="0.3">
      <c r="B3" s="211" t="s">
        <v>0</v>
      </c>
      <c r="C3" s="211"/>
      <c r="D3" s="211"/>
      <c r="E3" s="211"/>
      <c r="F3" s="211"/>
    </row>
    <row r="4" spans="2:6" x14ac:dyDescent="0.3">
      <c r="B4" s="212" t="s">
        <v>95</v>
      </c>
      <c r="C4" s="212"/>
      <c r="D4" s="213" t="s">
        <v>96</v>
      </c>
      <c r="E4" s="213"/>
      <c r="F4" s="213"/>
    </row>
    <row r="5" spans="2:6" ht="15" thickBot="1" x14ac:dyDescent="0.35">
      <c r="B5" s="33"/>
      <c r="C5" s="33"/>
      <c r="D5" s="33"/>
      <c r="E5" s="33"/>
      <c r="F5" s="33"/>
    </row>
    <row r="6" spans="2:6" x14ac:dyDescent="0.3">
      <c r="B6" s="214"/>
      <c r="C6" s="215" t="s">
        <v>2</v>
      </c>
      <c r="D6" s="216" t="s">
        <v>97</v>
      </c>
      <c r="E6" s="217"/>
      <c r="F6" s="218"/>
    </row>
    <row r="7" spans="2:6" x14ac:dyDescent="0.3">
      <c r="B7" s="219"/>
      <c r="C7" s="220"/>
      <c r="D7" s="221" t="s">
        <v>98</v>
      </c>
      <c r="E7" s="222"/>
      <c r="F7" s="223" t="s">
        <v>99</v>
      </c>
    </row>
    <row r="8" spans="2:6" x14ac:dyDescent="0.3">
      <c r="B8" s="219"/>
      <c r="C8" s="220"/>
      <c r="D8" s="224" t="s">
        <v>100</v>
      </c>
      <c r="E8" s="225" t="s">
        <v>101</v>
      </c>
      <c r="F8" s="226"/>
    </row>
    <row r="9" spans="2:6" ht="39.6" x14ac:dyDescent="0.3">
      <c r="B9" s="219"/>
      <c r="C9" s="220"/>
      <c r="D9" s="227" t="s">
        <v>25</v>
      </c>
      <c r="E9" s="228" t="s">
        <v>26</v>
      </c>
      <c r="F9" s="229"/>
    </row>
    <row r="10" spans="2:6" ht="53.4" thickBot="1" x14ac:dyDescent="0.35">
      <c r="B10" s="230"/>
      <c r="C10" s="231"/>
      <c r="D10" s="232" t="s">
        <v>27</v>
      </c>
      <c r="E10" s="233" t="s">
        <v>28</v>
      </c>
      <c r="F10" s="234" t="s">
        <v>28</v>
      </c>
    </row>
    <row r="11" spans="2:6" ht="26.4" x14ac:dyDescent="0.3">
      <c r="B11" s="235" t="s">
        <v>29</v>
      </c>
      <c r="C11" s="236" t="s">
        <v>29</v>
      </c>
      <c r="D11" s="237">
        <v>6</v>
      </c>
      <c r="E11" s="237"/>
      <c r="F11" s="238"/>
    </row>
    <row r="12" spans="2:6" ht="26.4" x14ac:dyDescent="0.3">
      <c r="B12" s="239" t="s">
        <v>30</v>
      </c>
      <c r="C12" s="240" t="s">
        <v>30</v>
      </c>
      <c r="D12" s="241"/>
      <c r="E12" s="241">
        <v>27</v>
      </c>
      <c r="F12" s="242"/>
    </row>
    <row r="13" spans="2:6" ht="26.4" x14ac:dyDescent="0.3">
      <c r="B13" s="243" t="s">
        <v>102</v>
      </c>
      <c r="C13" s="244" t="s">
        <v>103</v>
      </c>
      <c r="D13" s="241">
        <v>26</v>
      </c>
      <c r="E13" s="241"/>
      <c r="F13" s="242"/>
    </row>
    <row r="14" spans="2:6" x14ac:dyDescent="0.3">
      <c r="B14" s="245"/>
      <c r="C14" s="244" t="s">
        <v>104</v>
      </c>
      <c r="D14" s="241">
        <v>26</v>
      </c>
      <c r="E14" s="241"/>
      <c r="F14" s="242"/>
    </row>
    <row r="15" spans="2:6" ht="26.4" x14ac:dyDescent="0.3">
      <c r="B15" s="245"/>
      <c r="C15" s="244" t="s">
        <v>105</v>
      </c>
      <c r="D15" s="241">
        <v>32</v>
      </c>
      <c r="E15" s="241"/>
      <c r="F15" s="242"/>
    </row>
    <row r="16" spans="2:6" x14ac:dyDescent="0.3">
      <c r="B16" s="245"/>
      <c r="C16" s="244" t="s">
        <v>106</v>
      </c>
      <c r="D16" s="241">
        <v>24</v>
      </c>
      <c r="E16" s="241"/>
      <c r="F16" s="242"/>
    </row>
    <row r="17" spans="2:6" ht="26.4" x14ac:dyDescent="0.3">
      <c r="B17" s="245"/>
      <c r="C17" s="244" t="s">
        <v>107</v>
      </c>
      <c r="D17" s="241">
        <v>24</v>
      </c>
      <c r="E17" s="241"/>
      <c r="F17" s="242"/>
    </row>
    <row r="18" spans="2:6" x14ac:dyDescent="0.3">
      <c r="B18" s="246"/>
      <c r="C18" s="244" t="s">
        <v>108</v>
      </c>
      <c r="D18" s="241">
        <v>24</v>
      </c>
      <c r="E18" s="241"/>
      <c r="F18" s="242"/>
    </row>
    <row r="19" spans="2:6" x14ac:dyDescent="0.3">
      <c r="B19" s="243" t="s">
        <v>109</v>
      </c>
      <c r="C19" s="244" t="s">
        <v>110</v>
      </c>
      <c r="D19" s="241">
        <v>24</v>
      </c>
      <c r="E19" s="241"/>
      <c r="F19" s="242"/>
    </row>
    <row r="20" spans="2:6" ht="15" thickBot="1" x14ac:dyDescent="0.35">
      <c r="B20" s="247"/>
      <c r="C20" s="248" t="s">
        <v>111</v>
      </c>
      <c r="D20" s="249">
        <v>24</v>
      </c>
      <c r="E20" s="249"/>
      <c r="F20" s="250"/>
    </row>
    <row r="21" spans="2:6" ht="15" thickTop="1" x14ac:dyDescent="0.3">
      <c r="B21" s="251" t="s">
        <v>112</v>
      </c>
      <c r="C21" s="252" t="s">
        <v>113</v>
      </c>
      <c r="D21" s="237"/>
      <c r="E21" s="237">
        <v>7</v>
      </c>
      <c r="F21" s="238"/>
    </row>
    <row r="22" spans="2:6" x14ac:dyDescent="0.3">
      <c r="B22" s="253"/>
      <c r="C22" s="254" t="s">
        <v>114</v>
      </c>
      <c r="D22" s="241"/>
      <c r="E22" s="241">
        <v>7</v>
      </c>
      <c r="F22" s="242"/>
    </row>
    <row r="23" spans="2:6" x14ac:dyDescent="0.3">
      <c r="B23" s="255" t="s">
        <v>115</v>
      </c>
      <c r="C23" s="254" t="s">
        <v>116</v>
      </c>
      <c r="D23" s="241"/>
      <c r="E23" s="241">
        <v>7</v>
      </c>
      <c r="F23" s="242"/>
    </row>
    <row r="24" spans="2:6" x14ac:dyDescent="0.3">
      <c r="B24" s="256"/>
      <c r="C24" s="254" t="s">
        <v>117</v>
      </c>
      <c r="D24" s="241"/>
      <c r="E24" s="241">
        <v>27</v>
      </c>
      <c r="F24" s="242">
        <v>28</v>
      </c>
    </row>
    <row r="25" spans="2:6" x14ac:dyDescent="0.3">
      <c r="B25" s="256"/>
      <c r="C25" s="254" t="s">
        <v>66</v>
      </c>
      <c r="D25" s="241"/>
      <c r="E25" s="241">
        <v>27</v>
      </c>
      <c r="F25" s="242">
        <v>28</v>
      </c>
    </row>
    <row r="26" spans="2:6" x14ac:dyDescent="0.3">
      <c r="B26" s="253"/>
      <c r="C26" s="254" t="s">
        <v>118</v>
      </c>
      <c r="D26" s="241"/>
      <c r="E26" s="241">
        <v>234</v>
      </c>
      <c r="F26" s="242">
        <v>210</v>
      </c>
    </row>
    <row r="27" spans="2:6" ht="26.4" x14ac:dyDescent="0.3">
      <c r="B27" s="255" t="s">
        <v>119</v>
      </c>
      <c r="C27" s="257" t="s">
        <v>119</v>
      </c>
      <c r="D27" s="241"/>
      <c r="E27" s="241"/>
      <c r="F27" s="242">
        <v>14</v>
      </c>
    </row>
    <row r="28" spans="2:6" ht="27" thickBot="1" x14ac:dyDescent="0.35">
      <c r="B28" s="258"/>
      <c r="C28" s="259" t="s">
        <v>120</v>
      </c>
      <c r="D28" s="260"/>
      <c r="E28" s="260"/>
      <c r="F28" s="261">
        <v>14</v>
      </c>
    </row>
    <row r="29" spans="2:6" ht="15.6" thickTop="1" thickBot="1" x14ac:dyDescent="0.35">
      <c r="B29" s="262" t="s">
        <v>121</v>
      </c>
      <c r="C29" s="263"/>
      <c r="D29" s="264">
        <f>SUM(D11:D28)</f>
        <v>210</v>
      </c>
      <c r="E29" s="265">
        <f>SUM(E11:E28)</f>
        <v>336</v>
      </c>
      <c r="F29" s="266">
        <f>SUM(F11:F28)</f>
        <v>294</v>
      </c>
    </row>
    <row r="30" spans="2:6" ht="15.6" thickTop="1" thickBot="1" x14ac:dyDescent="0.35">
      <c r="B30" s="267"/>
      <c r="C30" s="268"/>
      <c r="D30" s="269">
        <f>SUM(D29:F29)</f>
        <v>840</v>
      </c>
      <c r="E30" s="270"/>
      <c r="F30" s="271"/>
    </row>
    <row r="31" spans="2:6" x14ac:dyDescent="0.3">
      <c r="B31" s="32"/>
      <c r="C31" s="32"/>
      <c r="D31" s="32"/>
      <c r="E31" s="32"/>
      <c r="F31" s="32"/>
    </row>
    <row r="32" spans="2:6" x14ac:dyDescent="0.3">
      <c r="B32" s="272" t="s">
        <v>47</v>
      </c>
      <c r="C32" s="273"/>
      <c r="D32" s="274">
        <v>64</v>
      </c>
      <c r="E32" s="275"/>
      <c r="F32" s="274"/>
    </row>
    <row r="33" spans="2:7" x14ac:dyDescent="0.3">
      <c r="B33" s="119"/>
      <c r="C33" s="119"/>
      <c r="D33" s="119"/>
      <c r="E33" s="119"/>
      <c r="F33" s="119"/>
    </row>
    <row r="34" spans="2:7" x14ac:dyDescent="0.3">
      <c r="B34" s="379" t="s">
        <v>249</v>
      </c>
      <c r="C34" s="379"/>
      <c r="D34" s="379"/>
      <c r="E34" s="379"/>
      <c r="F34" s="379"/>
      <c r="G34" s="379"/>
    </row>
    <row r="35" spans="2:7" x14ac:dyDescent="0.3">
      <c r="B35" s="379"/>
      <c r="C35" s="379"/>
      <c r="D35" s="379"/>
      <c r="E35" s="379"/>
      <c r="F35" s="379"/>
      <c r="G35" s="379"/>
    </row>
    <row r="36" spans="2:7" x14ac:dyDescent="0.3">
      <c r="B36" s="379"/>
      <c r="C36" s="379"/>
      <c r="D36" s="379"/>
      <c r="E36" s="379"/>
      <c r="F36" s="379"/>
      <c r="G36" s="379"/>
    </row>
  </sheetData>
  <mergeCells count="18">
    <mergeCell ref="D30:F30"/>
    <mergeCell ref="B32:C32"/>
    <mergeCell ref="B34:G36"/>
    <mergeCell ref="B13:B18"/>
    <mergeCell ref="B19:B20"/>
    <mergeCell ref="B21:B22"/>
    <mergeCell ref="B23:B26"/>
    <mergeCell ref="B27:B28"/>
    <mergeCell ref="B29:C30"/>
    <mergeCell ref="B2:C2"/>
    <mergeCell ref="B3:F3"/>
    <mergeCell ref="B4:C4"/>
    <mergeCell ref="B6:B10"/>
    <mergeCell ref="C6:C10"/>
    <mergeCell ref="D6:F6"/>
    <mergeCell ref="D7:E7"/>
    <mergeCell ref="F7:F8"/>
    <mergeCell ref="E9:F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AE732-EA1B-4E6F-A620-88A44EF0345C}">
  <dimension ref="B2:G47"/>
  <sheetViews>
    <sheetView topLeftCell="A25" workbookViewId="0">
      <selection activeCell="B45" sqref="B45:G47"/>
    </sheetView>
  </sheetViews>
  <sheetFormatPr defaultRowHeight="14.4" x14ac:dyDescent="0.3"/>
  <cols>
    <col min="2" max="2" width="22.5546875" bestFit="1" customWidth="1"/>
    <col min="3" max="3" width="24.44140625" bestFit="1" customWidth="1"/>
  </cols>
  <sheetData>
    <row r="2" spans="2:6" ht="15.6" x14ac:dyDescent="0.3">
      <c r="B2" s="35" t="s">
        <v>18</v>
      </c>
      <c r="C2" s="35"/>
      <c r="D2" s="119"/>
      <c r="E2" s="119" t="s">
        <v>204</v>
      </c>
      <c r="F2" s="119"/>
    </row>
    <row r="3" spans="2:6" ht="15.6" x14ac:dyDescent="0.3">
      <c r="B3" s="99" t="s">
        <v>0</v>
      </c>
      <c r="C3" s="99"/>
      <c r="D3" s="99"/>
      <c r="E3" s="99"/>
      <c r="F3" s="99"/>
    </row>
    <row r="4" spans="2:6" x14ac:dyDescent="0.3">
      <c r="B4" s="122" t="s">
        <v>122</v>
      </c>
      <c r="C4" s="120" t="s">
        <v>123</v>
      </c>
      <c r="D4" s="100"/>
      <c r="E4" s="100"/>
      <c r="F4" s="100"/>
    </row>
    <row r="5" spans="2:6" ht="15" thickBot="1" x14ac:dyDescent="0.35">
      <c r="B5" s="119"/>
      <c r="C5" s="119"/>
      <c r="D5" s="101"/>
      <c r="E5" s="101"/>
      <c r="F5" s="101"/>
    </row>
    <row r="6" spans="2:6" x14ac:dyDescent="0.3">
      <c r="B6" s="39"/>
      <c r="C6" s="40" t="s">
        <v>2</v>
      </c>
      <c r="D6" s="41" t="s">
        <v>4</v>
      </c>
      <c r="E6" s="42"/>
      <c r="F6" s="43"/>
    </row>
    <row r="7" spans="2:6" x14ac:dyDescent="0.3">
      <c r="B7" s="44"/>
      <c r="C7" s="45"/>
      <c r="D7" s="126" t="s">
        <v>21</v>
      </c>
      <c r="E7" s="132" t="s">
        <v>22</v>
      </c>
      <c r="F7" s="129" t="s">
        <v>23</v>
      </c>
    </row>
    <row r="8" spans="2:6" x14ac:dyDescent="0.3">
      <c r="B8" s="44"/>
      <c r="C8" s="45"/>
      <c r="D8" s="127" t="s">
        <v>24</v>
      </c>
      <c r="E8" s="133" t="s">
        <v>24</v>
      </c>
      <c r="F8" s="130" t="s">
        <v>24</v>
      </c>
    </row>
    <row r="9" spans="2:6" ht="41.4" x14ac:dyDescent="0.3">
      <c r="B9" s="44"/>
      <c r="C9" s="45"/>
      <c r="D9" s="128" t="s">
        <v>25</v>
      </c>
      <c r="E9" s="53" t="s">
        <v>26</v>
      </c>
      <c r="F9" s="54"/>
    </row>
    <row r="10" spans="2:6" ht="42" thickBot="1" x14ac:dyDescent="0.35">
      <c r="B10" s="55"/>
      <c r="C10" s="56"/>
      <c r="D10" s="136" t="s">
        <v>27</v>
      </c>
      <c r="E10" s="137" t="s">
        <v>27</v>
      </c>
      <c r="F10" s="138" t="s">
        <v>27</v>
      </c>
    </row>
    <row r="11" spans="2:6" x14ac:dyDescent="0.3">
      <c r="B11" s="134" t="s">
        <v>29</v>
      </c>
      <c r="C11" s="135" t="s">
        <v>29</v>
      </c>
      <c r="D11" s="276">
        <v>7</v>
      </c>
      <c r="E11" s="276"/>
      <c r="F11" s="277"/>
    </row>
    <row r="12" spans="2:6" x14ac:dyDescent="0.3">
      <c r="B12" s="125" t="s">
        <v>30</v>
      </c>
      <c r="C12" s="123" t="s">
        <v>30</v>
      </c>
      <c r="D12" s="278"/>
      <c r="E12" s="278"/>
      <c r="F12" s="279">
        <v>21</v>
      </c>
    </row>
    <row r="13" spans="2:6" x14ac:dyDescent="0.3">
      <c r="B13" s="102" t="s">
        <v>124</v>
      </c>
      <c r="C13" s="124" t="s">
        <v>125</v>
      </c>
      <c r="D13" s="278">
        <v>49</v>
      </c>
      <c r="E13" s="278"/>
      <c r="F13" s="279"/>
    </row>
    <row r="14" spans="2:6" x14ac:dyDescent="0.3">
      <c r="B14" s="103"/>
      <c r="C14" s="121" t="s">
        <v>126</v>
      </c>
      <c r="D14" s="278">
        <v>28</v>
      </c>
      <c r="E14" s="278"/>
      <c r="F14" s="279"/>
    </row>
    <row r="15" spans="2:6" x14ac:dyDescent="0.3">
      <c r="B15" s="103"/>
      <c r="C15" s="121" t="s">
        <v>127</v>
      </c>
      <c r="D15" s="278">
        <v>28</v>
      </c>
      <c r="E15" s="278"/>
      <c r="F15" s="279"/>
    </row>
    <row r="16" spans="2:6" ht="27.6" x14ac:dyDescent="0.3">
      <c r="B16" s="103"/>
      <c r="C16" s="121" t="s">
        <v>128</v>
      </c>
      <c r="D16" s="278">
        <v>21</v>
      </c>
      <c r="E16" s="278"/>
      <c r="F16" s="279"/>
    </row>
    <row r="17" spans="2:6" x14ac:dyDescent="0.3">
      <c r="B17" s="103"/>
      <c r="C17" s="121" t="s">
        <v>129</v>
      </c>
      <c r="D17" s="278">
        <v>28</v>
      </c>
      <c r="E17" s="278"/>
      <c r="F17" s="279"/>
    </row>
    <row r="18" spans="2:6" x14ac:dyDescent="0.3">
      <c r="B18" s="103"/>
      <c r="C18" s="121" t="s">
        <v>130</v>
      </c>
      <c r="D18" s="278">
        <v>49</v>
      </c>
      <c r="E18" s="278"/>
      <c r="F18" s="279"/>
    </row>
    <row r="19" spans="2:6" x14ac:dyDescent="0.3">
      <c r="B19" s="102" t="s">
        <v>131</v>
      </c>
      <c r="C19" s="121" t="s">
        <v>132</v>
      </c>
      <c r="D19" s="278">
        <v>21</v>
      </c>
      <c r="E19" s="278"/>
      <c r="F19" s="279"/>
    </row>
    <row r="20" spans="2:6" ht="27.6" x14ac:dyDescent="0.3">
      <c r="B20" s="182"/>
      <c r="C20" s="121" t="s">
        <v>133</v>
      </c>
      <c r="D20" s="278"/>
      <c r="E20" s="278">
        <v>28</v>
      </c>
      <c r="F20" s="279">
        <v>14</v>
      </c>
    </row>
    <row r="21" spans="2:6" ht="27.6" x14ac:dyDescent="0.3">
      <c r="B21" s="280"/>
      <c r="C21" s="121" t="s">
        <v>134</v>
      </c>
      <c r="D21" s="278"/>
      <c r="E21" s="278"/>
      <c r="F21" s="279">
        <v>21</v>
      </c>
    </row>
    <row r="22" spans="2:6" x14ac:dyDescent="0.3">
      <c r="B22" s="107" t="s">
        <v>135</v>
      </c>
      <c r="C22" s="121" t="s">
        <v>136</v>
      </c>
      <c r="D22" s="278"/>
      <c r="E22" s="278">
        <v>14</v>
      </c>
      <c r="F22" s="279">
        <v>14</v>
      </c>
    </row>
    <row r="23" spans="2:6" x14ac:dyDescent="0.3">
      <c r="B23" s="281"/>
      <c r="C23" s="121" t="s">
        <v>137</v>
      </c>
      <c r="D23" s="278"/>
      <c r="E23" s="278">
        <v>14</v>
      </c>
      <c r="F23" s="279"/>
    </row>
    <row r="24" spans="2:6" x14ac:dyDescent="0.3">
      <c r="B24" s="281"/>
      <c r="C24" s="121" t="s">
        <v>129</v>
      </c>
      <c r="D24" s="278"/>
      <c r="E24" s="278">
        <v>28</v>
      </c>
      <c r="F24" s="279"/>
    </row>
    <row r="25" spans="2:6" x14ac:dyDescent="0.3">
      <c r="B25" s="108"/>
      <c r="C25" s="121" t="s">
        <v>138</v>
      </c>
      <c r="D25" s="278"/>
      <c r="E25" s="278"/>
      <c r="F25" s="279">
        <v>35</v>
      </c>
    </row>
    <row r="26" spans="2:6" x14ac:dyDescent="0.3">
      <c r="B26" s="282" t="s">
        <v>139</v>
      </c>
      <c r="C26" s="121" t="s">
        <v>140</v>
      </c>
      <c r="D26" s="278"/>
      <c r="E26" s="278">
        <v>21</v>
      </c>
      <c r="F26" s="279"/>
    </row>
    <row r="27" spans="2:6" ht="27.6" x14ac:dyDescent="0.3">
      <c r="B27" s="283"/>
      <c r="C27" s="121" t="s">
        <v>141</v>
      </c>
      <c r="D27" s="278"/>
      <c r="E27" s="278">
        <v>14</v>
      </c>
      <c r="F27" s="279"/>
    </row>
    <row r="28" spans="2:6" x14ac:dyDescent="0.3">
      <c r="B28" s="283"/>
      <c r="C28" s="121" t="s">
        <v>142</v>
      </c>
      <c r="D28" s="278"/>
      <c r="E28" s="278">
        <v>21</v>
      </c>
      <c r="F28" s="279">
        <v>21</v>
      </c>
    </row>
    <row r="29" spans="2:6" ht="27.6" x14ac:dyDescent="0.3">
      <c r="B29" s="283"/>
      <c r="C29" s="121" t="s">
        <v>143</v>
      </c>
      <c r="D29" s="278"/>
      <c r="E29" s="278">
        <v>21</v>
      </c>
      <c r="F29" s="279">
        <v>14</v>
      </c>
    </row>
    <row r="30" spans="2:6" ht="27.6" x14ac:dyDescent="0.3">
      <c r="B30" s="283"/>
      <c r="C30" s="121" t="s">
        <v>144</v>
      </c>
      <c r="D30" s="278"/>
      <c r="E30" s="278"/>
      <c r="F30" s="279">
        <v>21</v>
      </c>
    </row>
    <row r="31" spans="2:6" ht="27.6" x14ac:dyDescent="0.3">
      <c r="B31" s="284"/>
      <c r="C31" s="121" t="s">
        <v>145</v>
      </c>
      <c r="D31" s="278"/>
      <c r="E31" s="278"/>
      <c r="F31" s="279">
        <v>21</v>
      </c>
    </row>
    <row r="32" spans="2:6" ht="27.6" x14ac:dyDescent="0.3">
      <c r="B32" s="77" t="s">
        <v>146</v>
      </c>
      <c r="C32" s="121" t="s">
        <v>147</v>
      </c>
      <c r="D32" s="278"/>
      <c r="E32" s="278">
        <v>14</v>
      </c>
      <c r="F32" s="279">
        <v>28</v>
      </c>
    </row>
    <row r="33" spans="2:7" x14ac:dyDescent="0.3">
      <c r="B33" s="282" t="s">
        <v>148</v>
      </c>
      <c r="C33" s="121" t="s">
        <v>149</v>
      </c>
      <c r="D33" s="278"/>
      <c r="E33" s="278">
        <v>28</v>
      </c>
      <c r="F33" s="279"/>
    </row>
    <row r="34" spans="2:7" x14ac:dyDescent="0.3">
      <c r="B34" s="283"/>
      <c r="C34" s="121" t="s">
        <v>150</v>
      </c>
      <c r="D34" s="278"/>
      <c r="E34" s="278">
        <v>21</v>
      </c>
      <c r="F34" s="279"/>
    </row>
    <row r="35" spans="2:7" x14ac:dyDescent="0.3">
      <c r="B35" s="283"/>
      <c r="C35" s="121" t="s">
        <v>151</v>
      </c>
      <c r="D35" s="278"/>
      <c r="E35" s="278">
        <v>28</v>
      </c>
      <c r="F35" s="279">
        <v>28</v>
      </c>
    </row>
    <row r="36" spans="2:7" x14ac:dyDescent="0.3">
      <c r="B36" s="284"/>
      <c r="C36" s="121" t="s">
        <v>152</v>
      </c>
      <c r="D36" s="278"/>
      <c r="E36" s="278"/>
      <c r="F36" s="279">
        <v>14</v>
      </c>
    </row>
    <row r="37" spans="2:7" x14ac:dyDescent="0.3">
      <c r="B37" s="282" t="s">
        <v>153</v>
      </c>
      <c r="C37" s="121" t="s">
        <v>154</v>
      </c>
      <c r="D37" s="278"/>
      <c r="E37" s="278"/>
      <c r="F37" s="279">
        <v>21</v>
      </c>
    </row>
    <row r="38" spans="2:7" ht="27.6" x14ac:dyDescent="0.3">
      <c r="B38" s="283"/>
      <c r="C38" s="121" t="s">
        <v>155</v>
      </c>
      <c r="D38" s="278"/>
      <c r="E38" s="278">
        <v>14</v>
      </c>
      <c r="F38" s="279">
        <v>14</v>
      </c>
    </row>
    <row r="39" spans="2:7" x14ac:dyDescent="0.3">
      <c r="B39" s="283"/>
      <c r="C39" s="121" t="s">
        <v>156</v>
      </c>
      <c r="D39" s="278"/>
      <c r="E39" s="278"/>
      <c r="F39" s="279">
        <v>28</v>
      </c>
    </row>
    <row r="40" spans="2:7" ht="15" thickBot="1" x14ac:dyDescent="0.35">
      <c r="B40" s="285"/>
      <c r="C40" s="121" t="s">
        <v>157</v>
      </c>
      <c r="D40" s="286"/>
      <c r="E40" s="286">
        <v>28</v>
      </c>
      <c r="F40" s="287"/>
    </row>
    <row r="41" spans="2:7" ht="15.6" thickTop="1" thickBot="1" x14ac:dyDescent="0.35">
      <c r="B41" s="111" t="s">
        <v>47</v>
      </c>
      <c r="C41" s="112"/>
      <c r="D41" s="140"/>
      <c r="E41" s="140">
        <v>128</v>
      </c>
      <c r="F41" s="141"/>
    </row>
    <row r="42" spans="2:7" ht="15.6" thickTop="1" thickBot="1" x14ac:dyDescent="0.35">
      <c r="B42" s="87" t="s">
        <v>48</v>
      </c>
      <c r="C42" s="113"/>
      <c r="D42" s="288">
        <f>SUM(D11:D40)</f>
        <v>231</v>
      </c>
      <c r="E42" s="289">
        <f>SUM(E11:E41)</f>
        <v>422</v>
      </c>
      <c r="F42" s="290">
        <f t="shared" ref="F42" si="0">SUM(F11:F40)</f>
        <v>315</v>
      </c>
    </row>
    <row r="43" spans="2:7" ht="15.6" thickTop="1" thickBot="1" x14ac:dyDescent="0.35">
      <c r="B43" s="92"/>
      <c r="C43" s="114"/>
      <c r="D43" s="115">
        <f>SUM(D42:F42)</f>
        <v>968</v>
      </c>
      <c r="E43" s="116"/>
      <c r="F43" s="117"/>
    </row>
    <row r="45" spans="2:7" x14ac:dyDescent="0.3">
      <c r="B45" s="379" t="s">
        <v>249</v>
      </c>
      <c r="C45" s="379"/>
      <c r="D45" s="379"/>
      <c r="E45" s="379"/>
      <c r="F45" s="379"/>
      <c r="G45" s="379"/>
    </row>
    <row r="46" spans="2:7" x14ac:dyDescent="0.3">
      <c r="B46" s="379"/>
      <c r="C46" s="379"/>
      <c r="D46" s="379"/>
      <c r="E46" s="379"/>
      <c r="F46" s="379"/>
      <c r="G46" s="379"/>
    </row>
    <row r="47" spans="2:7" x14ac:dyDescent="0.3">
      <c r="B47" s="379"/>
      <c r="C47" s="379"/>
      <c r="D47" s="379"/>
      <c r="E47" s="379"/>
      <c r="F47" s="379"/>
      <c r="G47" s="379"/>
    </row>
  </sheetData>
  <mergeCells count="18">
    <mergeCell ref="B41:C41"/>
    <mergeCell ref="B42:C43"/>
    <mergeCell ref="D43:F43"/>
    <mergeCell ref="B45:G47"/>
    <mergeCell ref="B13:B18"/>
    <mergeCell ref="B19:B21"/>
    <mergeCell ref="B22:B25"/>
    <mergeCell ref="B26:B31"/>
    <mergeCell ref="B33:B36"/>
    <mergeCell ref="B37:B40"/>
    <mergeCell ref="B2:C2"/>
    <mergeCell ref="B3:F3"/>
    <mergeCell ref="D4:F4"/>
    <mergeCell ref="D5:F5"/>
    <mergeCell ref="B6:B10"/>
    <mergeCell ref="C6:C10"/>
    <mergeCell ref="D6:F6"/>
    <mergeCell ref="E9:F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4BA07-7294-4732-B550-18119640C986}">
  <dimension ref="B2:G101"/>
  <sheetViews>
    <sheetView topLeftCell="A36" workbookViewId="0">
      <selection activeCell="B42" sqref="B42:G44"/>
    </sheetView>
  </sheetViews>
  <sheetFormatPr defaultRowHeight="14.4" x14ac:dyDescent="0.3"/>
  <cols>
    <col min="2" max="2" width="25.6640625" customWidth="1"/>
    <col min="3" max="3" width="22.6640625" bestFit="1" customWidth="1"/>
  </cols>
  <sheetData>
    <row r="2" spans="2:6" ht="15.6" x14ac:dyDescent="0.3">
      <c r="B2" s="292" t="s">
        <v>18</v>
      </c>
      <c r="C2" s="292"/>
      <c r="D2" s="292"/>
      <c r="E2" s="292"/>
      <c r="F2" s="292"/>
    </row>
    <row r="3" spans="2:6" ht="15.6" x14ac:dyDescent="0.3">
      <c r="B3" s="99" t="s">
        <v>0</v>
      </c>
      <c r="C3" s="99"/>
      <c r="D3" s="99"/>
      <c r="E3" s="99"/>
      <c r="F3" s="99"/>
    </row>
    <row r="4" spans="2:6" x14ac:dyDescent="0.3">
      <c r="B4" s="122" t="s">
        <v>158</v>
      </c>
      <c r="C4" s="120" t="s">
        <v>159</v>
      </c>
      <c r="D4" s="293"/>
      <c r="E4" s="293" t="s">
        <v>160</v>
      </c>
      <c r="F4" s="119"/>
    </row>
    <row r="5" spans="2:6" x14ac:dyDescent="0.3">
      <c r="B5" s="119"/>
      <c r="C5" s="119"/>
      <c r="D5" s="293"/>
      <c r="E5" s="293"/>
      <c r="F5" s="119"/>
    </row>
    <row r="6" spans="2:6" x14ac:dyDescent="0.3">
      <c r="B6" s="294"/>
      <c r="C6" s="295" t="s">
        <v>2</v>
      </c>
      <c r="D6" s="296" t="s">
        <v>4</v>
      </c>
      <c r="E6" s="297"/>
      <c r="F6" s="298"/>
    </row>
    <row r="7" spans="2:6" ht="43.2" x14ac:dyDescent="0.3">
      <c r="B7" s="294"/>
      <c r="C7" s="295"/>
      <c r="D7" s="190" t="s">
        <v>25</v>
      </c>
      <c r="E7" s="190" t="s">
        <v>161</v>
      </c>
      <c r="F7" s="299" t="s">
        <v>162</v>
      </c>
    </row>
    <row r="8" spans="2:6" x14ac:dyDescent="0.3">
      <c r="B8" s="294"/>
      <c r="C8" s="295"/>
      <c r="D8" s="300" t="s">
        <v>27</v>
      </c>
      <c r="E8" s="301"/>
      <c r="F8" s="302"/>
    </row>
    <row r="9" spans="2:6" ht="41.4" x14ac:dyDescent="0.3">
      <c r="B9" s="303" t="s">
        <v>29</v>
      </c>
      <c r="C9" s="304" t="s">
        <v>29</v>
      </c>
      <c r="D9" s="305">
        <v>7</v>
      </c>
      <c r="E9" s="305"/>
      <c r="F9" s="306"/>
    </row>
    <row r="10" spans="2:6" x14ac:dyDescent="0.3">
      <c r="B10" s="303" t="s">
        <v>30</v>
      </c>
      <c r="C10" s="310" t="s">
        <v>30</v>
      </c>
      <c r="D10" s="307"/>
      <c r="E10" s="307"/>
      <c r="F10" s="308">
        <v>28</v>
      </c>
    </row>
    <row r="11" spans="2:6" x14ac:dyDescent="0.3">
      <c r="B11" s="309" t="s">
        <v>163</v>
      </c>
      <c r="C11" s="310" t="s">
        <v>164</v>
      </c>
      <c r="D11" s="305">
        <v>7</v>
      </c>
      <c r="E11" s="305"/>
      <c r="F11" s="306"/>
    </row>
    <row r="12" spans="2:6" ht="41.4" x14ac:dyDescent="0.3">
      <c r="B12" s="311"/>
      <c r="C12" s="312" t="s">
        <v>165</v>
      </c>
      <c r="D12" s="305">
        <v>21</v>
      </c>
      <c r="E12" s="305"/>
      <c r="F12" s="306"/>
    </row>
    <row r="13" spans="2:6" ht="27.6" x14ac:dyDescent="0.3">
      <c r="B13" s="311"/>
      <c r="C13" s="312" t="s">
        <v>166</v>
      </c>
      <c r="D13" s="305">
        <v>175</v>
      </c>
      <c r="E13" s="305"/>
      <c r="F13" s="306"/>
    </row>
    <row r="14" spans="2:6" x14ac:dyDescent="0.3">
      <c r="B14" s="313" t="s">
        <v>167</v>
      </c>
      <c r="C14" s="312" t="s">
        <v>168</v>
      </c>
      <c r="D14" s="307"/>
      <c r="E14" s="314">
        <f>SUM(E15,F16)</f>
        <v>63</v>
      </c>
      <c r="F14" s="315"/>
    </row>
    <row r="15" spans="2:6" ht="69" x14ac:dyDescent="0.3">
      <c r="B15" s="313"/>
      <c r="C15" s="312" t="s">
        <v>169</v>
      </c>
      <c r="D15" s="305"/>
      <c r="E15" s="305">
        <v>35</v>
      </c>
      <c r="F15" s="306"/>
    </row>
    <row r="16" spans="2:6" ht="27.6" x14ac:dyDescent="0.3">
      <c r="B16" s="313"/>
      <c r="C16" s="312" t="s">
        <v>170</v>
      </c>
      <c r="D16" s="305"/>
      <c r="E16" s="305"/>
      <c r="F16" s="306">
        <v>28</v>
      </c>
    </row>
    <row r="17" spans="2:6" ht="41.4" x14ac:dyDescent="0.3">
      <c r="B17" s="313"/>
      <c r="C17" s="312" t="s">
        <v>171</v>
      </c>
      <c r="D17" s="307"/>
      <c r="E17" s="314">
        <f>SUM(E18,F18)</f>
        <v>49</v>
      </c>
      <c r="F17" s="315"/>
    </row>
    <row r="18" spans="2:6" ht="41.4" x14ac:dyDescent="0.3">
      <c r="B18" s="313"/>
      <c r="C18" s="312" t="s">
        <v>172</v>
      </c>
      <c r="D18" s="305"/>
      <c r="E18" s="305">
        <v>28</v>
      </c>
      <c r="F18" s="316">
        <v>21</v>
      </c>
    </row>
    <row r="19" spans="2:6" ht="27.6" x14ac:dyDescent="0.3">
      <c r="B19" s="313"/>
      <c r="C19" s="312" t="s">
        <v>173</v>
      </c>
      <c r="D19" s="307"/>
      <c r="E19" s="317">
        <f>SUM(E20,E21,E22,E23,E24,E25,F20,F25,F26,F27,F28,F29)</f>
        <v>392</v>
      </c>
      <c r="F19" s="318"/>
    </row>
    <row r="20" spans="2:6" ht="41.4" x14ac:dyDescent="0.3">
      <c r="B20" s="313"/>
      <c r="C20" s="312" t="s">
        <v>174</v>
      </c>
      <c r="D20" s="305"/>
      <c r="E20" s="305">
        <v>21</v>
      </c>
      <c r="F20" s="316">
        <v>7</v>
      </c>
    </row>
    <row r="21" spans="2:6" ht="41.4" x14ac:dyDescent="0.3">
      <c r="B21" s="313"/>
      <c r="C21" s="312" t="s">
        <v>175</v>
      </c>
      <c r="D21" s="305"/>
      <c r="E21" s="305">
        <v>42</v>
      </c>
      <c r="F21" s="316"/>
    </row>
    <row r="22" spans="2:6" ht="27.6" x14ac:dyDescent="0.3">
      <c r="B22" s="313"/>
      <c r="C22" s="312" t="s">
        <v>176</v>
      </c>
      <c r="D22" s="305"/>
      <c r="E22" s="305">
        <v>42</v>
      </c>
      <c r="F22" s="316"/>
    </row>
    <row r="23" spans="2:6" ht="27.6" x14ac:dyDescent="0.3">
      <c r="B23" s="313"/>
      <c r="C23" s="312" t="s">
        <v>177</v>
      </c>
      <c r="D23" s="305"/>
      <c r="E23" s="305">
        <v>49</v>
      </c>
      <c r="F23" s="316"/>
    </row>
    <row r="24" spans="2:6" ht="27.6" x14ac:dyDescent="0.3">
      <c r="B24" s="313"/>
      <c r="C24" s="312" t="s">
        <v>178</v>
      </c>
      <c r="D24" s="305"/>
      <c r="E24" s="305">
        <v>35</v>
      </c>
      <c r="F24" s="316"/>
    </row>
    <row r="25" spans="2:6" ht="41.4" x14ac:dyDescent="0.3">
      <c r="B25" s="313"/>
      <c r="C25" s="312" t="s">
        <v>179</v>
      </c>
      <c r="D25" s="305"/>
      <c r="E25" s="305">
        <v>28</v>
      </c>
      <c r="F25" s="316">
        <v>35</v>
      </c>
    </row>
    <row r="26" spans="2:6" ht="27.6" x14ac:dyDescent="0.3">
      <c r="B26" s="313"/>
      <c r="C26" s="312" t="s">
        <v>180</v>
      </c>
      <c r="D26" s="305"/>
      <c r="E26" s="305"/>
      <c r="F26" s="316">
        <v>63</v>
      </c>
    </row>
    <row r="27" spans="2:6" ht="27.6" x14ac:dyDescent="0.3">
      <c r="B27" s="313"/>
      <c r="C27" s="312" t="s">
        <v>181</v>
      </c>
      <c r="D27" s="305"/>
      <c r="E27" s="305"/>
      <c r="F27" s="316">
        <v>28</v>
      </c>
    </row>
    <row r="28" spans="2:6" ht="27.6" x14ac:dyDescent="0.3">
      <c r="B28" s="313"/>
      <c r="C28" s="312" t="s">
        <v>182</v>
      </c>
      <c r="D28" s="305"/>
      <c r="E28" s="305"/>
      <c r="F28" s="316">
        <v>28</v>
      </c>
    </row>
    <row r="29" spans="2:6" ht="69" x14ac:dyDescent="0.3">
      <c r="B29" s="313"/>
      <c r="C29" s="312" t="s">
        <v>183</v>
      </c>
      <c r="D29" s="305"/>
      <c r="E29" s="305"/>
      <c r="F29" s="316">
        <v>14</v>
      </c>
    </row>
    <row r="30" spans="2:6" ht="27.6" x14ac:dyDescent="0.3">
      <c r="B30" s="313"/>
      <c r="C30" s="312" t="s">
        <v>184</v>
      </c>
      <c r="D30" s="305"/>
      <c r="E30" s="314">
        <f>SUM(E31,E32,F33)</f>
        <v>49</v>
      </c>
      <c r="F30" s="315"/>
    </row>
    <row r="31" spans="2:6" ht="27.6" x14ac:dyDescent="0.3">
      <c r="B31" s="313"/>
      <c r="C31" s="312" t="s">
        <v>185</v>
      </c>
      <c r="D31" s="305"/>
      <c r="E31" s="305">
        <v>14</v>
      </c>
      <c r="F31" s="316"/>
    </row>
    <row r="32" spans="2:6" ht="27.6" x14ac:dyDescent="0.3">
      <c r="B32" s="313"/>
      <c r="C32" s="312" t="s">
        <v>186</v>
      </c>
      <c r="D32" s="305"/>
      <c r="E32" s="305">
        <v>21</v>
      </c>
      <c r="F32" s="316"/>
    </row>
    <row r="33" spans="2:7" ht="41.4" x14ac:dyDescent="0.3">
      <c r="B33" s="313"/>
      <c r="C33" s="312" t="s">
        <v>187</v>
      </c>
      <c r="D33" s="305"/>
      <c r="E33" s="305"/>
      <c r="F33" s="316">
        <v>14</v>
      </c>
    </row>
    <row r="34" spans="2:7" ht="41.4" x14ac:dyDescent="0.3">
      <c r="B34" s="313"/>
      <c r="C34" s="312" t="s">
        <v>188</v>
      </c>
      <c r="D34" s="305"/>
      <c r="E34" s="314">
        <f>SUM(E35,E36,E37,F35,F36,F37)</f>
        <v>49</v>
      </c>
      <c r="F34" s="315"/>
    </row>
    <row r="35" spans="2:7" ht="27.6" x14ac:dyDescent="0.3">
      <c r="B35" s="313"/>
      <c r="C35" s="312" t="s">
        <v>189</v>
      </c>
      <c r="D35" s="305"/>
      <c r="E35" s="305">
        <v>14</v>
      </c>
      <c r="F35" s="316">
        <v>7</v>
      </c>
    </row>
    <row r="36" spans="2:7" ht="27.6" x14ac:dyDescent="0.3">
      <c r="B36" s="313"/>
      <c r="C36" s="312" t="s">
        <v>190</v>
      </c>
      <c r="D36" s="305"/>
      <c r="E36" s="305">
        <v>7</v>
      </c>
      <c r="F36" s="316">
        <v>7</v>
      </c>
    </row>
    <row r="37" spans="2:7" ht="27.6" x14ac:dyDescent="0.3">
      <c r="B37" s="313"/>
      <c r="C37" s="312" t="s">
        <v>191</v>
      </c>
      <c r="D37" s="305"/>
      <c r="E37" s="305"/>
      <c r="F37" s="316">
        <v>14</v>
      </c>
    </row>
    <row r="38" spans="2:7" x14ac:dyDescent="0.3">
      <c r="B38" s="295" t="s">
        <v>47</v>
      </c>
      <c r="C38" s="295"/>
      <c r="D38" s="307"/>
      <c r="E38" s="307">
        <v>80</v>
      </c>
      <c r="F38" s="316"/>
    </row>
    <row r="39" spans="2:7" x14ac:dyDescent="0.3">
      <c r="B39" s="319" t="s">
        <v>192</v>
      </c>
      <c r="C39" s="319"/>
      <c r="D39" s="307">
        <f>SUM(D9:D38)</f>
        <v>210</v>
      </c>
      <c r="E39" s="307">
        <f>SUM(E15,E18,E20,E21,E22,E23,E24,E25,E31,E32,E35,E36)</f>
        <v>336</v>
      </c>
      <c r="F39" s="320">
        <f>SUM(F10,F16,F18,F20,F25,F26,F27,F28,F29,F33,F35,F36,F37)</f>
        <v>294</v>
      </c>
    </row>
    <row r="40" spans="2:7" x14ac:dyDescent="0.3">
      <c r="B40" s="319"/>
      <c r="C40" s="319"/>
      <c r="D40" s="314">
        <f>SUM(D39,E38,E39,F39)</f>
        <v>920</v>
      </c>
      <c r="E40" s="321"/>
      <c r="F40" s="315"/>
    </row>
    <row r="41" spans="2:7" x14ac:dyDescent="0.3">
      <c r="B41" s="119"/>
      <c r="C41" s="119"/>
      <c r="D41" s="119"/>
      <c r="E41" s="119"/>
      <c r="F41" s="119"/>
    </row>
    <row r="42" spans="2:7" ht="14.4" customHeight="1" x14ac:dyDescent="0.3">
      <c r="B42" s="379" t="s">
        <v>249</v>
      </c>
      <c r="C42" s="379"/>
      <c r="D42" s="379"/>
      <c r="E42" s="379"/>
      <c r="F42" s="379"/>
      <c r="G42" s="379"/>
    </row>
    <row r="43" spans="2:7" x14ac:dyDescent="0.3">
      <c r="B43" s="379"/>
      <c r="C43" s="379"/>
      <c r="D43" s="379"/>
      <c r="E43" s="379"/>
      <c r="F43" s="379"/>
      <c r="G43" s="379"/>
    </row>
    <row r="44" spans="2:7" x14ac:dyDescent="0.3">
      <c r="B44" s="379"/>
      <c r="C44" s="379"/>
      <c r="D44" s="379"/>
      <c r="E44" s="379"/>
      <c r="F44" s="379"/>
      <c r="G44" s="379"/>
    </row>
    <row r="45" spans="2:7" x14ac:dyDescent="0.3">
      <c r="B45" s="119"/>
      <c r="C45" s="119"/>
      <c r="D45" s="119"/>
      <c r="E45" s="119"/>
      <c r="F45" s="119"/>
    </row>
    <row r="46" spans="2:7" x14ac:dyDescent="0.3">
      <c r="B46" s="119"/>
      <c r="C46" s="119"/>
      <c r="D46" s="119"/>
      <c r="E46" s="119"/>
      <c r="F46" s="119"/>
    </row>
    <row r="47" spans="2:7" x14ac:dyDescent="0.3">
      <c r="B47" s="119"/>
      <c r="C47" s="119"/>
      <c r="D47" s="119"/>
      <c r="E47" s="119"/>
      <c r="F47" s="119"/>
    </row>
    <row r="48" spans="2:7" x14ac:dyDescent="0.3">
      <c r="B48" s="119"/>
      <c r="C48" s="119"/>
      <c r="D48" s="119"/>
      <c r="E48" s="119"/>
      <c r="F48" s="119"/>
    </row>
    <row r="49" spans="2:6" x14ac:dyDescent="0.3">
      <c r="B49" s="119"/>
      <c r="C49" s="119"/>
      <c r="D49" s="119"/>
      <c r="E49" s="119"/>
      <c r="F49" s="119"/>
    </row>
    <row r="50" spans="2:6" x14ac:dyDescent="0.3">
      <c r="B50" s="119"/>
      <c r="C50" s="119"/>
      <c r="D50" s="119"/>
      <c r="E50" s="119"/>
      <c r="F50" s="119"/>
    </row>
    <row r="51" spans="2:6" x14ac:dyDescent="0.3">
      <c r="B51" s="119"/>
      <c r="C51" s="119"/>
      <c r="D51" s="119"/>
      <c r="E51" s="119"/>
      <c r="F51" s="119"/>
    </row>
    <row r="52" spans="2:6" x14ac:dyDescent="0.3">
      <c r="B52" s="119"/>
      <c r="C52" s="119"/>
      <c r="D52" s="119"/>
      <c r="E52" s="119"/>
      <c r="F52" s="119"/>
    </row>
    <row r="53" spans="2:6" x14ac:dyDescent="0.3">
      <c r="B53" s="119"/>
      <c r="C53" s="119"/>
      <c r="D53" s="119"/>
      <c r="E53" s="119"/>
      <c r="F53" s="119"/>
    </row>
    <row r="54" spans="2:6" x14ac:dyDescent="0.3">
      <c r="B54" s="119"/>
      <c r="C54" s="119"/>
      <c r="D54" s="119"/>
      <c r="E54" s="119"/>
      <c r="F54" s="119"/>
    </row>
    <row r="55" spans="2:6" x14ac:dyDescent="0.3">
      <c r="B55" s="119"/>
      <c r="C55" s="119"/>
      <c r="D55" s="119"/>
      <c r="E55" s="119"/>
      <c r="F55" s="119"/>
    </row>
    <row r="56" spans="2:6" x14ac:dyDescent="0.3">
      <c r="B56" s="119"/>
      <c r="C56" s="119"/>
      <c r="D56" s="119"/>
      <c r="E56" s="119"/>
      <c r="F56" s="119"/>
    </row>
    <row r="57" spans="2:6" x14ac:dyDescent="0.3">
      <c r="B57" s="119"/>
      <c r="C57" s="119"/>
      <c r="D57" s="119"/>
      <c r="E57" s="119"/>
      <c r="F57" s="119"/>
    </row>
    <row r="58" spans="2:6" x14ac:dyDescent="0.3">
      <c r="B58" s="119"/>
      <c r="C58" s="119"/>
      <c r="D58" s="119"/>
      <c r="E58" s="119"/>
      <c r="F58" s="119"/>
    </row>
    <row r="59" spans="2:6" x14ac:dyDescent="0.3">
      <c r="B59" s="119"/>
      <c r="C59" s="119"/>
      <c r="D59" s="119"/>
      <c r="E59" s="119"/>
      <c r="F59" s="119"/>
    </row>
    <row r="60" spans="2:6" x14ac:dyDescent="0.3">
      <c r="B60" s="119"/>
      <c r="C60" s="119"/>
      <c r="D60" s="119"/>
      <c r="E60" s="119"/>
      <c r="F60" s="119"/>
    </row>
    <row r="61" spans="2:6" x14ac:dyDescent="0.3">
      <c r="B61" s="119"/>
      <c r="C61" s="119"/>
      <c r="D61" s="119"/>
      <c r="E61" s="119"/>
      <c r="F61" s="119"/>
    </row>
    <row r="62" spans="2:6" x14ac:dyDescent="0.3">
      <c r="B62" s="119"/>
      <c r="C62" s="119"/>
      <c r="D62" s="119"/>
      <c r="E62" s="119"/>
      <c r="F62" s="119"/>
    </row>
    <row r="63" spans="2:6" x14ac:dyDescent="0.3">
      <c r="B63" s="119"/>
      <c r="C63" s="119"/>
      <c r="D63" s="119"/>
      <c r="E63" s="119"/>
      <c r="F63" s="119"/>
    </row>
    <row r="64" spans="2:6" x14ac:dyDescent="0.3">
      <c r="B64" s="119"/>
      <c r="C64" s="119"/>
      <c r="D64" s="119"/>
      <c r="E64" s="119"/>
      <c r="F64" s="119"/>
    </row>
    <row r="65" spans="2:6" x14ac:dyDescent="0.3">
      <c r="B65" s="119"/>
      <c r="C65" s="119"/>
      <c r="D65" s="119"/>
      <c r="E65" s="119"/>
      <c r="F65" s="119"/>
    </row>
    <row r="66" spans="2:6" x14ac:dyDescent="0.3">
      <c r="B66" s="119"/>
      <c r="C66" s="119"/>
      <c r="D66" s="119"/>
      <c r="E66" s="119"/>
      <c r="F66" s="119"/>
    </row>
    <row r="67" spans="2:6" x14ac:dyDescent="0.3">
      <c r="B67" s="119"/>
      <c r="C67" s="119"/>
      <c r="D67" s="119"/>
      <c r="E67" s="119"/>
      <c r="F67" s="119"/>
    </row>
    <row r="68" spans="2:6" x14ac:dyDescent="0.3">
      <c r="B68" s="119"/>
      <c r="C68" s="119"/>
      <c r="D68" s="119"/>
      <c r="E68" s="119"/>
      <c r="F68" s="119"/>
    </row>
    <row r="69" spans="2:6" x14ac:dyDescent="0.3">
      <c r="B69" s="119"/>
      <c r="C69" s="119"/>
      <c r="D69" s="119"/>
      <c r="E69" s="119"/>
      <c r="F69" s="119"/>
    </row>
    <row r="70" spans="2:6" x14ac:dyDescent="0.3">
      <c r="B70" s="119"/>
      <c r="C70" s="119"/>
      <c r="D70" s="119"/>
      <c r="E70" s="119"/>
      <c r="F70" s="119"/>
    </row>
    <row r="71" spans="2:6" x14ac:dyDescent="0.3">
      <c r="B71" s="119"/>
      <c r="C71" s="119"/>
      <c r="D71" s="119"/>
      <c r="E71" s="119"/>
      <c r="F71" s="119"/>
    </row>
    <row r="72" spans="2:6" x14ac:dyDescent="0.3">
      <c r="B72" s="119"/>
      <c r="C72" s="119"/>
      <c r="D72" s="119"/>
      <c r="E72" s="119"/>
      <c r="F72" s="119"/>
    </row>
    <row r="73" spans="2:6" x14ac:dyDescent="0.3">
      <c r="B73" s="119"/>
      <c r="C73" s="119"/>
      <c r="D73" s="119"/>
      <c r="E73" s="119"/>
      <c r="F73" s="119"/>
    </row>
    <row r="74" spans="2:6" x14ac:dyDescent="0.3">
      <c r="B74" s="119"/>
      <c r="C74" s="119"/>
      <c r="D74" s="119"/>
      <c r="E74" s="119"/>
      <c r="F74" s="119"/>
    </row>
    <row r="75" spans="2:6" x14ac:dyDescent="0.3">
      <c r="B75" s="119"/>
      <c r="C75" s="119"/>
      <c r="D75" s="119"/>
      <c r="E75" s="119"/>
      <c r="F75" s="119"/>
    </row>
    <row r="76" spans="2:6" x14ac:dyDescent="0.3">
      <c r="B76" s="119"/>
      <c r="C76" s="119"/>
      <c r="D76" s="119"/>
      <c r="E76" s="119"/>
      <c r="F76" s="119"/>
    </row>
    <row r="77" spans="2:6" x14ac:dyDescent="0.3">
      <c r="B77" s="119"/>
      <c r="C77" s="119"/>
      <c r="D77" s="119"/>
      <c r="E77" s="119"/>
      <c r="F77" s="119"/>
    </row>
    <row r="78" spans="2:6" x14ac:dyDescent="0.3">
      <c r="B78" s="119"/>
      <c r="C78" s="119"/>
      <c r="D78" s="119"/>
      <c r="E78" s="119"/>
      <c r="F78" s="119"/>
    </row>
    <row r="79" spans="2:6" x14ac:dyDescent="0.3">
      <c r="B79" s="119"/>
      <c r="C79" s="119"/>
      <c r="D79" s="119"/>
      <c r="E79" s="119"/>
      <c r="F79" s="119"/>
    </row>
    <row r="80" spans="2:6" x14ac:dyDescent="0.3">
      <c r="B80" s="119"/>
      <c r="C80" s="119"/>
      <c r="D80" s="119"/>
      <c r="E80" s="119"/>
      <c r="F80" s="119"/>
    </row>
    <row r="81" spans="2:6" x14ac:dyDescent="0.3">
      <c r="B81" s="119"/>
      <c r="C81" s="119"/>
      <c r="D81" s="119"/>
      <c r="E81" s="119"/>
      <c r="F81" s="119"/>
    </row>
    <row r="82" spans="2:6" x14ac:dyDescent="0.3">
      <c r="B82" s="119"/>
      <c r="C82" s="119"/>
      <c r="D82" s="119"/>
      <c r="E82" s="119"/>
      <c r="F82" s="119"/>
    </row>
    <row r="83" spans="2:6" x14ac:dyDescent="0.3">
      <c r="B83" s="119"/>
      <c r="C83" s="119"/>
      <c r="D83" s="119"/>
      <c r="E83" s="119"/>
      <c r="F83" s="119"/>
    </row>
    <row r="84" spans="2:6" x14ac:dyDescent="0.3">
      <c r="B84" s="119"/>
      <c r="C84" s="119"/>
      <c r="D84" s="119"/>
      <c r="E84" s="119"/>
      <c r="F84" s="119"/>
    </row>
    <row r="85" spans="2:6" x14ac:dyDescent="0.3">
      <c r="B85" s="119"/>
      <c r="C85" s="119"/>
      <c r="D85" s="119"/>
      <c r="E85" s="119"/>
      <c r="F85" s="119"/>
    </row>
    <row r="86" spans="2:6" x14ac:dyDescent="0.3">
      <c r="B86" s="119"/>
      <c r="C86" s="119"/>
      <c r="D86" s="119"/>
      <c r="E86" s="119"/>
      <c r="F86" s="119"/>
    </row>
    <row r="87" spans="2:6" x14ac:dyDescent="0.3">
      <c r="B87" s="119"/>
      <c r="C87" s="119"/>
      <c r="D87" s="119"/>
      <c r="E87" s="119"/>
      <c r="F87" s="119"/>
    </row>
    <row r="88" spans="2:6" x14ac:dyDescent="0.3">
      <c r="B88" s="119"/>
      <c r="C88" s="119"/>
      <c r="D88" s="119"/>
      <c r="E88" s="119"/>
      <c r="F88" s="119"/>
    </row>
    <row r="89" spans="2:6" x14ac:dyDescent="0.3">
      <c r="B89" s="119"/>
      <c r="C89" s="119"/>
      <c r="D89" s="119"/>
      <c r="E89" s="119"/>
      <c r="F89" s="119"/>
    </row>
    <row r="90" spans="2:6" x14ac:dyDescent="0.3">
      <c r="B90" s="119"/>
      <c r="C90" s="119"/>
      <c r="D90" s="119"/>
      <c r="E90" s="119"/>
      <c r="F90" s="119"/>
    </row>
    <row r="91" spans="2:6" x14ac:dyDescent="0.3">
      <c r="B91" s="119"/>
      <c r="C91" s="119"/>
      <c r="D91" s="119"/>
      <c r="E91" s="119"/>
      <c r="F91" s="119"/>
    </row>
    <row r="92" spans="2:6" x14ac:dyDescent="0.3">
      <c r="B92" s="119"/>
      <c r="C92" s="119"/>
      <c r="D92" s="119"/>
      <c r="E92" s="119"/>
      <c r="F92" s="119"/>
    </row>
    <row r="93" spans="2:6" x14ac:dyDescent="0.3">
      <c r="B93" s="119"/>
      <c r="C93" s="119"/>
      <c r="D93" s="119"/>
      <c r="E93" s="119"/>
      <c r="F93" s="119"/>
    </row>
    <row r="94" spans="2:6" x14ac:dyDescent="0.3">
      <c r="B94" s="119"/>
      <c r="C94" s="119"/>
      <c r="D94" s="119"/>
      <c r="E94" s="119"/>
      <c r="F94" s="119"/>
    </row>
    <row r="95" spans="2:6" x14ac:dyDescent="0.3">
      <c r="B95" s="119"/>
      <c r="C95" s="119"/>
      <c r="D95" s="119"/>
      <c r="E95" s="119"/>
      <c r="F95" s="119"/>
    </row>
    <row r="96" spans="2:6" x14ac:dyDescent="0.3">
      <c r="B96" s="119"/>
      <c r="C96" s="119"/>
      <c r="D96" s="119"/>
      <c r="E96" s="119"/>
      <c r="F96" s="119"/>
    </row>
    <row r="97" spans="2:6" x14ac:dyDescent="0.3">
      <c r="B97" s="119"/>
      <c r="C97" s="119"/>
      <c r="D97" s="119"/>
      <c r="E97" s="119"/>
      <c r="F97" s="119"/>
    </row>
    <row r="98" spans="2:6" x14ac:dyDescent="0.3">
      <c r="B98" s="119"/>
      <c r="C98" s="119"/>
      <c r="D98" s="119"/>
      <c r="E98" s="119"/>
      <c r="F98" s="119"/>
    </row>
    <row r="99" spans="2:6" x14ac:dyDescent="0.3">
      <c r="B99" s="119"/>
      <c r="C99" s="119"/>
      <c r="D99" s="119"/>
      <c r="E99" s="119"/>
      <c r="F99" s="119"/>
    </row>
    <row r="100" spans="2:6" x14ac:dyDescent="0.3">
      <c r="B100" s="119"/>
      <c r="C100" s="119"/>
      <c r="D100" s="119"/>
      <c r="E100" s="119"/>
      <c r="F100" s="119"/>
    </row>
    <row r="101" spans="2:6" x14ac:dyDescent="0.3">
      <c r="B101" s="119"/>
      <c r="C101" s="119"/>
      <c r="D101" s="119"/>
      <c r="E101" s="119"/>
      <c r="F101" s="119"/>
    </row>
  </sheetData>
  <mergeCells count="17">
    <mergeCell ref="B38:C38"/>
    <mergeCell ref="B39:C40"/>
    <mergeCell ref="D40:F40"/>
    <mergeCell ref="B42:G44"/>
    <mergeCell ref="B11:B13"/>
    <mergeCell ref="B14:B37"/>
    <mergeCell ref="E14:F14"/>
    <mergeCell ref="E17:F17"/>
    <mergeCell ref="E19:F19"/>
    <mergeCell ref="E30:F30"/>
    <mergeCell ref="E34:F34"/>
    <mergeCell ref="B2:F2"/>
    <mergeCell ref="B3:F3"/>
    <mergeCell ref="B6:B8"/>
    <mergeCell ref="C6:C8"/>
    <mergeCell ref="D6:F6"/>
    <mergeCell ref="D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CFD6E-D1FF-4B1B-9581-7E7B8DB938AF}">
  <dimension ref="B2:G40"/>
  <sheetViews>
    <sheetView topLeftCell="A20" workbookViewId="0">
      <selection activeCell="B38" sqref="B38:G40"/>
    </sheetView>
  </sheetViews>
  <sheetFormatPr defaultRowHeight="14.4" x14ac:dyDescent="0.3"/>
  <cols>
    <col min="2" max="2" width="8.44140625" bestFit="1" customWidth="1"/>
    <col min="3" max="3" width="32.6640625" customWidth="1"/>
    <col min="4" max="4" width="27.77734375" customWidth="1"/>
  </cols>
  <sheetData>
    <row r="2" spans="2:7" x14ac:dyDescent="0.3">
      <c r="B2" s="210" t="s">
        <v>193</v>
      </c>
      <c r="C2" s="210"/>
      <c r="D2" s="210"/>
      <c r="E2" s="33"/>
      <c r="F2" s="33" t="s">
        <v>203</v>
      </c>
      <c r="G2" s="33"/>
    </row>
    <row r="3" spans="2:7" x14ac:dyDescent="0.3">
      <c r="B3" s="211" t="s">
        <v>0</v>
      </c>
      <c r="C3" s="211"/>
      <c r="D3" s="211"/>
      <c r="E3" s="211"/>
      <c r="F3" s="211"/>
      <c r="G3" s="211"/>
    </row>
    <row r="4" spans="2:7" x14ac:dyDescent="0.3">
      <c r="B4" s="212" t="s">
        <v>194</v>
      </c>
      <c r="C4" s="212"/>
      <c r="D4" s="212"/>
      <c r="E4" s="213" t="s">
        <v>195</v>
      </c>
      <c r="F4" s="213"/>
      <c r="G4" s="213"/>
    </row>
    <row r="5" spans="2:7" x14ac:dyDescent="0.3">
      <c r="B5" s="322"/>
      <c r="C5" s="322"/>
      <c r="D5" s="323" t="s">
        <v>2</v>
      </c>
      <c r="E5" s="323" t="s">
        <v>97</v>
      </c>
      <c r="F5" s="323"/>
      <c r="G5" s="323"/>
    </row>
    <row r="6" spans="2:7" x14ac:dyDescent="0.3">
      <c r="B6" s="322"/>
      <c r="C6" s="322"/>
      <c r="D6" s="323"/>
      <c r="E6" s="324" t="s">
        <v>100</v>
      </c>
      <c r="F6" s="324" t="s">
        <v>101</v>
      </c>
      <c r="G6" s="325" t="s">
        <v>196</v>
      </c>
    </row>
    <row r="7" spans="2:7" x14ac:dyDescent="0.3">
      <c r="B7" s="322"/>
      <c r="C7" s="322"/>
      <c r="D7" s="323"/>
      <c r="E7" s="326"/>
      <c r="F7" s="326"/>
      <c r="G7" s="325"/>
    </row>
    <row r="8" spans="2:7" ht="39.6" x14ac:dyDescent="0.3">
      <c r="B8" s="322"/>
      <c r="C8" s="322"/>
      <c r="D8" s="323"/>
      <c r="E8" s="327" t="s">
        <v>25</v>
      </c>
      <c r="F8" s="328" t="s">
        <v>26</v>
      </c>
      <c r="G8" s="328"/>
    </row>
    <row r="9" spans="2:7" ht="52.8" x14ac:dyDescent="0.3">
      <c r="B9" s="322"/>
      <c r="C9" s="322"/>
      <c r="D9" s="323"/>
      <c r="E9" s="327" t="s">
        <v>27</v>
      </c>
      <c r="F9" s="327" t="s">
        <v>28</v>
      </c>
      <c r="G9" s="327" t="s">
        <v>28</v>
      </c>
    </row>
    <row r="10" spans="2:7" x14ac:dyDescent="0.3">
      <c r="B10" s="329" t="s">
        <v>29</v>
      </c>
      <c r="C10" s="329"/>
      <c r="D10" s="330" t="s">
        <v>29</v>
      </c>
      <c r="E10" s="331">
        <v>9</v>
      </c>
      <c r="F10" s="331"/>
      <c r="G10" s="332"/>
    </row>
    <row r="11" spans="2:7" x14ac:dyDescent="0.3">
      <c r="B11" s="329" t="s">
        <v>30</v>
      </c>
      <c r="C11" s="329"/>
      <c r="D11" s="330" t="s">
        <v>30</v>
      </c>
      <c r="E11" s="331"/>
      <c r="F11" s="331"/>
      <c r="G11" s="333">
        <v>24</v>
      </c>
    </row>
    <row r="12" spans="2:7" x14ac:dyDescent="0.3">
      <c r="B12" s="329" t="s">
        <v>163</v>
      </c>
      <c r="C12" s="329"/>
      <c r="D12" s="330" t="s">
        <v>164</v>
      </c>
      <c r="E12" s="331">
        <v>9</v>
      </c>
      <c r="F12" s="331"/>
      <c r="G12" s="332"/>
    </row>
    <row r="13" spans="2:7" x14ac:dyDescent="0.3">
      <c r="B13" s="329"/>
      <c r="C13" s="329"/>
      <c r="D13" s="330" t="s">
        <v>165</v>
      </c>
      <c r="E13" s="331">
        <v>18</v>
      </c>
      <c r="F13" s="331"/>
      <c r="G13" s="332"/>
    </row>
    <row r="14" spans="2:7" ht="26.4" x14ac:dyDescent="0.3">
      <c r="B14" s="329"/>
      <c r="C14" s="329"/>
      <c r="D14" s="330" t="s">
        <v>197</v>
      </c>
      <c r="E14" s="331">
        <v>180</v>
      </c>
      <c r="F14" s="331"/>
      <c r="G14" s="332"/>
    </row>
    <row r="15" spans="2:7" ht="36" x14ac:dyDescent="0.3">
      <c r="B15" s="334" t="s">
        <v>167</v>
      </c>
      <c r="C15" s="335" t="s">
        <v>168</v>
      </c>
      <c r="D15" s="336" t="s">
        <v>198</v>
      </c>
      <c r="E15" s="337"/>
      <c r="F15" s="337">
        <v>36</v>
      </c>
      <c r="G15" s="332"/>
    </row>
    <row r="16" spans="2:7" x14ac:dyDescent="0.3">
      <c r="B16" s="338"/>
      <c r="C16" s="335"/>
      <c r="D16" s="339" t="s">
        <v>170</v>
      </c>
      <c r="E16" s="337"/>
      <c r="F16" s="337"/>
      <c r="G16" s="332">
        <v>27</v>
      </c>
    </row>
    <row r="17" spans="2:7" ht="24" x14ac:dyDescent="0.3">
      <c r="B17" s="338"/>
      <c r="C17" s="340" t="s">
        <v>171</v>
      </c>
      <c r="D17" s="336" t="s">
        <v>171</v>
      </c>
      <c r="E17" s="337"/>
      <c r="F17" s="337">
        <v>27</v>
      </c>
      <c r="G17" s="332">
        <v>18</v>
      </c>
    </row>
    <row r="18" spans="2:7" ht="24" x14ac:dyDescent="0.3">
      <c r="B18" s="338"/>
      <c r="C18" s="335" t="s">
        <v>173</v>
      </c>
      <c r="D18" s="336" t="s">
        <v>174</v>
      </c>
      <c r="E18" s="337"/>
      <c r="F18" s="337">
        <v>18</v>
      </c>
      <c r="G18" s="332">
        <v>9</v>
      </c>
    </row>
    <row r="19" spans="2:7" ht="26.4" x14ac:dyDescent="0.3">
      <c r="B19" s="338"/>
      <c r="C19" s="335"/>
      <c r="D19" s="339" t="s">
        <v>175</v>
      </c>
      <c r="E19" s="337"/>
      <c r="F19" s="337">
        <v>45</v>
      </c>
      <c r="G19" s="332"/>
    </row>
    <row r="20" spans="2:7" ht="26.4" x14ac:dyDescent="0.3">
      <c r="B20" s="338"/>
      <c r="C20" s="335"/>
      <c r="D20" s="339" t="s">
        <v>176</v>
      </c>
      <c r="E20" s="337"/>
      <c r="F20" s="337">
        <v>45</v>
      </c>
      <c r="G20" s="332"/>
    </row>
    <row r="21" spans="2:7" x14ac:dyDescent="0.3">
      <c r="B21" s="338"/>
      <c r="C21" s="335"/>
      <c r="D21" s="339" t="s">
        <v>177</v>
      </c>
      <c r="E21" s="337"/>
      <c r="F21" s="337">
        <v>45</v>
      </c>
      <c r="G21" s="332"/>
    </row>
    <row r="22" spans="2:7" ht="26.4" x14ac:dyDescent="0.3">
      <c r="B22" s="338"/>
      <c r="C22" s="335"/>
      <c r="D22" s="339" t="s">
        <v>199</v>
      </c>
      <c r="E22" s="337"/>
      <c r="F22" s="337">
        <v>36</v>
      </c>
      <c r="G22" s="332"/>
    </row>
    <row r="23" spans="2:7" ht="26.4" x14ac:dyDescent="0.3">
      <c r="B23" s="338"/>
      <c r="C23" s="335"/>
      <c r="D23" s="339" t="s">
        <v>179</v>
      </c>
      <c r="E23" s="337"/>
      <c r="F23" s="337">
        <v>27</v>
      </c>
      <c r="G23" s="332">
        <v>27</v>
      </c>
    </row>
    <row r="24" spans="2:7" ht="26.4" x14ac:dyDescent="0.3">
      <c r="B24" s="338"/>
      <c r="C24" s="335"/>
      <c r="D24" s="339" t="s">
        <v>200</v>
      </c>
      <c r="E24" s="337"/>
      <c r="F24" s="337"/>
      <c r="G24" s="333">
        <v>64</v>
      </c>
    </row>
    <row r="25" spans="2:7" x14ac:dyDescent="0.3">
      <c r="B25" s="338"/>
      <c r="C25" s="335"/>
      <c r="D25" s="339" t="s">
        <v>181</v>
      </c>
      <c r="E25" s="337"/>
      <c r="F25" s="337"/>
      <c r="G25" s="332">
        <v>27</v>
      </c>
    </row>
    <row r="26" spans="2:7" ht="26.4" x14ac:dyDescent="0.3">
      <c r="B26" s="338"/>
      <c r="C26" s="335"/>
      <c r="D26" s="339" t="s">
        <v>182</v>
      </c>
      <c r="E26" s="337"/>
      <c r="F26" s="337"/>
      <c r="G26" s="332">
        <v>27</v>
      </c>
    </row>
    <row r="27" spans="2:7" ht="36" x14ac:dyDescent="0.3">
      <c r="B27" s="338"/>
      <c r="C27" s="335"/>
      <c r="D27" s="336" t="s">
        <v>183</v>
      </c>
      <c r="E27" s="337"/>
      <c r="F27" s="337"/>
      <c r="G27" s="332">
        <v>18</v>
      </c>
    </row>
    <row r="28" spans="2:7" x14ac:dyDescent="0.3">
      <c r="B28" s="338"/>
      <c r="C28" s="335" t="s">
        <v>184</v>
      </c>
      <c r="D28" s="339" t="s">
        <v>185</v>
      </c>
      <c r="E28" s="337"/>
      <c r="F28" s="337">
        <v>18</v>
      </c>
      <c r="G28" s="332"/>
    </row>
    <row r="29" spans="2:7" ht="26.4" x14ac:dyDescent="0.3">
      <c r="B29" s="338"/>
      <c r="C29" s="335"/>
      <c r="D29" s="339" t="s">
        <v>186</v>
      </c>
      <c r="E29" s="337"/>
      <c r="F29" s="337">
        <v>18</v>
      </c>
      <c r="G29" s="332"/>
    </row>
    <row r="30" spans="2:7" ht="24" x14ac:dyDescent="0.3">
      <c r="B30" s="338"/>
      <c r="C30" s="335"/>
      <c r="D30" s="336" t="s">
        <v>201</v>
      </c>
      <c r="E30" s="337"/>
      <c r="F30" s="337"/>
      <c r="G30" s="332">
        <v>18</v>
      </c>
    </row>
    <row r="31" spans="2:7" x14ac:dyDescent="0.3">
      <c r="B31" s="338"/>
      <c r="C31" s="341" t="s">
        <v>202</v>
      </c>
      <c r="D31" s="339" t="s">
        <v>189</v>
      </c>
      <c r="E31" s="337"/>
      <c r="F31" s="337">
        <v>9</v>
      </c>
      <c r="G31" s="332">
        <v>9</v>
      </c>
    </row>
    <row r="32" spans="2:7" x14ac:dyDescent="0.3">
      <c r="B32" s="338"/>
      <c r="C32" s="341"/>
      <c r="D32" s="339" t="s">
        <v>190</v>
      </c>
      <c r="E32" s="337"/>
      <c r="F32" s="337">
        <v>9</v>
      </c>
      <c r="G32" s="332">
        <v>9</v>
      </c>
    </row>
    <row r="33" spans="2:7" x14ac:dyDescent="0.3">
      <c r="B33" s="342"/>
      <c r="C33" s="341"/>
      <c r="D33" s="339" t="s">
        <v>191</v>
      </c>
      <c r="E33" s="337"/>
      <c r="F33" s="337"/>
      <c r="G33" s="332">
        <v>18</v>
      </c>
    </row>
    <row r="34" spans="2:7" ht="15" thickBot="1" x14ac:dyDescent="0.35">
      <c r="B34" s="343" t="s">
        <v>47</v>
      </c>
      <c r="C34" s="343"/>
      <c r="D34" s="343"/>
      <c r="E34" s="344"/>
      <c r="F34" s="344">
        <v>80</v>
      </c>
      <c r="G34" s="345"/>
    </row>
    <row r="35" spans="2:7" ht="15" thickTop="1" x14ac:dyDescent="0.3">
      <c r="B35" s="346" t="s">
        <v>121</v>
      </c>
      <c r="C35" s="346"/>
      <c r="D35" s="346"/>
      <c r="E35" s="347">
        <f>SUM(E10:E34)</f>
        <v>216</v>
      </c>
      <c r="F35" s="347">
        <f>SUM(F10:F34)</f>
        <v>413</v>
      </c>
      <c r="G35" s="348">
        <f>SUM(G10:G34)</f>
        <v>295</v>
      </c>
    </row>
    <row r="36" spans="2:7" x14ac:dyDescent="0.3">
      <c r="B36" s="346"/>
      <c r="C36" s="346"/>
      <c r="D36" s="346"/>
      <c r="E36" s="349">
        <f>SUM(E35,F35,G35)</f>
        <v>924</v>
      </c>
      <c r="F36" s="349"/>
      <c r="G36" s="349"/>
    </row>
    <row r="37" spans="2:7" x14ac:dyDescent="0.3">
      <c r="B37" s="32"/>
      <c r="C37" s="32"/>
      <c r="D37" s="32"/>
      <c r="E37" s="32"/>
      <c r="F37" s="32"/>
      <c r="G37" s="32"/>
    </row>
    <row r="38" spans="2:7" x14ac:dyDescent="0.3">
      <c r="B38" s="379" t="s">
        <v>249</v>
      </c>
      <c r="C38" s="379"/>
      <c r="D38" s="379"/>
      <c r="E38" s="379"/>
      <c r="F38" s="379"/>
      <c r="G38" s="379"/>
    </row>
    <row r="39" spans="2:7" x14ac:dyDescent="0.3">
      <c r="B39" s="379"/>
      <c r="C39" s="379"/>
      <c r="D39" s="379"/>
      <c r="E39" s="379"/>
      <c r="F39" s="379"/>
      <c r="G39" s="379"/>
    </row>
    <row r="40" spans="2:7" x14ac:dyDescent="0.3">
      <c r="B40" s="379"/>
      <c r="C40" s="379"/>
      <c r="D40" s="379"/>
      <c r="E40" s="379"/>
      <c r="F40" s="379"/>
      <c r="G40" s="379"/>
    </row>
  </sheetData>
  <mergeCells count="22">
    <mergeCell ref="B34:D34"/>
    <mergeCell ref="B35:D36"/>
    <mergeCell ref="E36:G36"/>
    <mergeCell ref="B38:G40"/>
    <mergeCell ref="B10:C10"/>
    <mergeCell ref="B11:C11"/>
    <mergeCell ref="B12:C14"/>
    <mergeCell ref="B15:B33"/>
    <mergeCell ref="C15:C16"/>
    <mergeCell ref="C18:C27"/>
    <mergeCell ref="C28:C30"/>
    <mergeCell ref="C31:C33"/>
    <mergeCell ref="B2:D2"/>
    <mergeCell ref="B3:G3"/>
    <mergeCell ref="B4:D4"/>
    <mergeCell ref="B5:C9"/>
    <mergeCell ref="D5:D9"/>
    <mergeCell ref="E5:G5"/>
    <mergeCell ref="E6:E7"/>
    <mergeCell ref="F6:F7"/>
    <mergeCell ref="G6:G7"/>
    <mergeCell ref="F8:G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CD643-1002-4D62-9F43-DD42D2C407CD}">
  <dimension ref="B2:I30"/>
  <sheetViews>
    <sheetView topLeftCell="A5" workbookViewId="0">
      <selection activeCell="B28" sqref="B28:G30"/>
    </sheetView>
  </sheetViews>
  <sheetFormatPr defaultRowHeight="14.4" x14ac:dyDescent="0.3"/>
  <cols>
    <col min="2" max="2" width="29.109375" customWidth="1"/>
    <col min="3" max="3" width="22.33203125" bestFit="1" customWidth="1"/>
  </cols>
  <sheetData>
    <row r="2" spans="2:9" ht="15.6" x14ac:dyDescent="0.3">
      <c r="B2" s="209" t="s">
        <v>75</v>
      </c>
      <c r="C2" s="209"/>
      <c r="D2" s="119"/>
      <c r="E2" s="119"/>
      <c r="F2" s="119"/>
      <c r="G2" s="119"/>
      <c r="H2" s="119" t="s">
        <v>205</v>
      </c>
      <c r="I2" s="119"/>
    </row>
    <row r="3" spans="2:9" ht="15.6" x14ac:dyDescent="0.3">
      <c r="B3" s="99" t="s">
        <v>0</v>
      </c>
      <c r="C3" s="99"/>
      <c r="D3" s="99"/>
      <c r="E3" s="99"/>
      <c r="F3" s="99"/>
      <c r="G3" s="99"/>
      <c r="H3" s="99"/>
      <c r="I3" s="99"/>
    </row>
    <row r="4" spans="2:9" x14ac:dyDescent="0.3">
      <c r="B4" s="122" t="s">
        <v>76</v>
      </c>
      <c r="C4" s="120"/>
      <c r="D4" s="119"/>
      <c r="E4" s="119"/>
      <c r="F4" s="119"/>
      <c r="G4" s="119"/>
      <c r="H4" s="119"/>
      <c r="I4" s="119"/>
    </row>
    <row r="5" spans="2:9" ht="15" thickBot="1" x14ac:dyDescent="0.35">
      <c r="B5" s="119"/>
      <c r="C5" s="119"/>
      <c r="D5" s="119"/>
      <c r="E5" s="119"/>
      <c r="F5" s="119"/>
      <c r="G5" s="119"/>
      <c r="H5" s="119"/>
      <c r="I5" s="119"/>
    </row>
    <row r="6" spans="2:9" x14ac:dyDescent="0.3">
      <c r="B6" s="39"/>
      <c r="C6" s="40" t="s">
        <v>2</v>
      </c>
      <c r="D6" s="41" t="s">
        <v>77</v>
      </c>
      <c r="E6" s="42"/>
      <c r="F6" s="42"/>
      <c r="G6" s="42"/>
      <c r="H6" s="42"/>
      <c r="I6" s="43"/>
    </row>
    <row r="7" spans="2:9" x14ac:dyDescent="0.3">
      <c r="B7" s="44"/>
      <c r="C7" s="45"/>
      <c r="D7" s="118" t="s">
        <v>21</v>
      </c>
      <c r="E7" s="151"/>
      <c r="F7" s="152" t="s">
        <v>22</v>
      </c>
      <c r="G7" s="153"/>
      <c r="H7" s="154" t="s">
        <v>78</v>
      </c>
      <c r="I7" s="155"/>
    </row>
    <row r="8" spans="2:9" x14ac:dyDescent="0.3">
      <c r="B8" s="44"/>
      <c r="C8" s="45"/>
      <c r="D8" s="156" t="s">
        <v>24</v>
      </c>
      <c r="E8" s="157"/>
      <c r="F8" s="156" t="s">
        <v>24</v>
      </c>
      <c r="G8" s="158"/>
      <c r="H8" s="159" t="s">
        <v>24</v>
      </c>
      <c r="I8" s="160"/>
    </row>
    <row r="9" spans="2:9" x14ac:dyDescent="0.3">
      <c r="B9" s="44"/>
      <c r="C9" s="45"/>
      <c r="D9" s="161" t="s">
        <v>79</v>
      </c>
      <c r="E9" s="162"/>
      <c r="F9" s="163" t="s">
        <v>79</v>
      </c>
      <c r="G9" s="164" t="s">
        <v>80</v>
      </c>
      <c r="H9" s="163" t="s">
        <v>79</v>
      </c>
      <c r="I9" s="164" t="s">
        <v>80</v>
      </c>
    </row>
    <row r="10" spans="2:9" x14ac:dyDescent="0.3">
      <c r="B10" s="44"/>
      <c r="C10" s="45"/>
      <c r="D10" s="165"/>
      <c r="E10" s="166"/>
      <c r="F10" s="167"/>
      <c r="G10" s="168"/>
      <c r="H10" s="167"/>
      <c r="I10" s="168"/>
    </row>
    <row r="11" spans="2:9" x14ac:dyDescent="0.3">
      <c r="B11" s="150" t="s">
        <v>29</v>
      </c>
      <c r="C11" s="169" t="s">
        <v>29</v>
      </c>
      <c r="D11" s="170">
        <v>16</v>
      </c>
      <c r="E11" s="171"/>
      <c r="F11" s="172"/>
      <c r="G11" s="173"/>
      <c r="H11" s="174"/>
      <c r="I11" s="173"/>
    </row>
    <row r="12" spans="2:9" x14ac:dyDescent="0.3">
      <c r="B12" s="175" t="s">
        <v>30</v>
      </c>
      <c r="C12" s="123" t="s">
        <v>30</v>
      </c>
      <c r="D12" s="66"/>
      <c r="E12" s="171"/>
      <c r="F12" s="172"/>
      <c r="G12" s="173"/>
      <c r="H12" s="176">
        <v>31</v>
      </c>
      <c r="I12" s="173"/>
    </row>
    <row r="13" spans="2:9" x14ac:dyDescent="0.3">
      <c r="B13" s="177" t="s">
        <v>81</v>
      </c>
      <c r="C13" s="121" t="s">
        <v>82</v>
      </c>
      <c r="D13" s="170">
        <v>127</v>
      </c>
      <c r="E13" s="171"/>
      <c r="F13" s="172"/>
      <c r="G13" s="173"/>
      <c r="H13" s="174"/>
      <c r="I13" s="173"/>
    </row>
    <row r="14" spans="2:9" ht="27.6" x14ac:dyDescent="0.3">
      <c r="B14" s="177"/>
      <c r="C14" s="121" t="s">
        <v>83</v>
      </c>
      <c r="D14" s="170">
        <v>54</v>
      </c>
      <c r="E14" s="171"/>
      <c r="F14" s="172"/>
      <c r="G14" s="173"/>
      <c r="H14" s="174"/>
      <c r="I14" s="173"/>
    </row>
    <row r="15" spans="2:9" x14ac:dyDescent="0.3">
      <c r="B15" s="102" t="s">
        <v>84</v>
      </c>
      <c r="C15" s="121" t="s">
        <v>85</v>
      </c>
      <c r="D15" s="66">
        <v>72</v>
      </c>
      <c r="E15" s="171"/>
      <c r="F15" s="172"/>
      <c r="G15" s="173"/>
      <c r="H15" s="174"/>
      <c r="I15" s="173"/>
    </row>
    <row r="16" spans="2:9" x14ac:dyDescent="0.3">
      <c r="B16" s="106"/>
      <c r="C16" s="121" t="s">
        <v>86</v>
      </c>
      <c r="D16" s="66">
        <v>127</v>
      </c>
      <c r="E16" s="171"/>
      <c r="F16" s="172"/>
      <c r="G16" s="173"/>
      <c r="H16" s="174"/>
      <c r="I16" s="173"/>
    </row>
    <row r="17" spans="2:9" x14ac:dyDescent="0.3">
      <c r="B17" s="178" t="s">
        <v>87</v>
      </c>
      <c r="C17" s="121" t="s">
        <v>88</v>
      </c>
      <c r="D17" s="170"/>
      <c r="E17" s="179"/>
      <c r="F17" s="180">
        <v>72</v>
      </c>
      <c r="G17" s="181"/>
      <c r="H17" s="176">
        <v>93</v>
      </c>
      <c r="I17" s="181"/>
    </row>
    <row r="18" spans="2:9" x14ac:dyDescent="0.3">
      <c r="B18" s="182"/>
      <c r="C18" s="121" t="s">
        <v>89</v>
      </c>
      <c r="D18" s="170"/>
      <c r="E18" s="179"/>
      <c r="F18" s="180">
        <v>72</v>
      </c>
      <c r="G18" s="181"/>
      <c r="H18" s="176">
        <v>108</v>
      </c>
      <c r="I18" s="181"/>
    </row>
    <row r="19" spans="2:9" x14ac:dyDescent="0.3">
      <c r="B19" s="182"/>
      <c r="C19" s="78" t="s">
        <v>90</v>
      </c>
      <c r="D19" s="170"/>
      <c r="E19" s="179"/>
      <c r="F19" s="180"/>
      <c r="G19" s="181"/>
      <c r="H19" s="176">
        <v>108</v>
      </c>
      <c r="I19" s="181"/>
    </row>
    <row r="20" spans="2:9" ht="27.6" x14ac:dyDescent="0.3">
      <c r="B20" s="182"/>
      <c r="C20" s="78" t="s">
        <v>91</v>
      </c>
      <c r="D20" s="170"/>
      <c r="E20" s="179"/>
      <c r="F20" s="180">
        <v>117</v>
      </c>
      <c r="G20" s="181"/>
      <c r="H20" s="176">
        <v>148</v>
      </c>
      <c r="I20" s="181"/>
    </row>
    <row r="21" spans="2:9" x14ac:dyDescent="0.3">
      <c r="B21" s="182"/>
      <c r="C21" s="183" t="s">
        <v>92</v>
      </c>
      <c r="D21" s="184"/>
      <c r="E21" s="185"/>
      <c r="F21" s="186">
        <v>63</v>
      </c>
      <c r="G21" s="187"/>
      <c r="H21" s="188">
        <v>108</v>
      </c>
      <c r="I21" s="187"/>
    </row>
    <row r="22" spans="2:9" ht="27.6" x14ac:dyDescent="0.3">
      <c r="B22" s="189" t="s">
        <v>93</v>
      </c>
      <c r="C22" s="190" t="s">
        <v>93</v>
      </c>
      <c r="D22" s="191"/>
      <c r="E22" s="191"/>
      <c r="F22" s="191">
        <v>72</v>
      </c>
      <c r="G22" s="191"/>
      <c r="H22" s="191">
        <v>108</v>
      </c>
      <c r="I22" s="191"/>
    </row>
    <row r="23" spans="2:9" ht="15" thickBot="1" x14ac:dyDescent="0.35">
      <c r="B23" s="192" t="s">
        <v>48</v>
      </c>
      <c r="C23" s="193"/>
      <c r="D23" s="194">
        <f>SUM(D11:D21)</f>
        <v>396</v>
      </c>
      <c r="E23" s="195">
        <v>0</v>
      </c>
      <c r="F23" s="195">
        <f>SUM(F11:F22)</f>
        <v>396</v>
      </c>
      <c r="G23" s="195">
        <f>SUM(G11:G21)</f>
        <v>0</v>
      </c>
      <c r="H23" s="196">
        <f>SUM(H11:H22)</f>
        <v>704</v>
      </c>
      <c r="I23" s="197">
        <f>SUM(I11:I21)</f>
        <v>0</v>
      </c>
    </row>
    <row r="24" spans="2:9" ht="15.6" thickTop="1" thickBot="1" x14ac:dyDescent="0.35">
      <c r="B24" s="92"/>
      <c r="C24" s="114"/>
      <c r="D24" s="198">
        <f>SUM(D23:E23)</f>
        <v>396</v>
      </c>
      <c r="E24" s="199"/>
      <c r="F24" s="198">
        <f>SUM(F23:G23)</f>
        <v>396</v>
      </c>
      <c r="G24" s="199"/>
      <c r="H24" s="200">
        <f t="shared" ref="H24" si="0">SUM(H23:I23)</f>
        <v>704</v>
      </c>
      <c r="I24" s="201"/>
    </row>
    <row r="25" spans="2:9" x14ac:dyDescent="0.3">
      <c r="B25" s="202"/>
      <c r="C25" s="202"/>
      <c r="D25" s="203"/>
      <c r="E25" s="203"/>
      <c r="F25" s="203"/>
      <c r="G25" s="203"/>
      <c r="H25" s="203"/>
      <c r="I25" s="203"/>
    </row>
    <row r="26" spans="2:9" x14ac:dyDescent="0.3">
      <c r="B26" s="204" t="s">
        <v>47</v>
      </c>
      <c r="C26" s="205"/>
      <c r="D26" s="206"/>
      <c r="E26" s="207"/>
      <c r="F26" s="206">
        <v>140</v>
      </c>
      <c r="G26" s="207"/>
      <c r="H26" s="206"/>
      <c r="I26" s="207"/>
    </row>
    <row r="27" spans="2:9" x14ac:dyDescent="0.3">
      <c r="B27" s="202"/>
      <c r="C27" s="202"/>
      <c r="D27" s="98"/>
      <c r="E27" s="98"/>
      <c r="F27" s="98"/>
      <c r="G27" s="98"/>
      <c r="H27" s="98"/>
      <c r="I27" s="98"/>
    </row>
    <row r="28" spans="2:9" x14ac:dyDescent="0.3">
      <c r="B28" s="379" t="s">
        <v>249</v>
      </c>
      <c r="C28" s="379"/>
      <c r="D28" s="379"/>
      <c r="E28" s="379"/>
      <c r="F28" s="379"/>
      <c r="G28" s="379"/>
      <c r="H28" s="119"/>
      <c r="I28" s="119"/>
    </row>
    <row r="29" spans="2:9" x14ac:dyDescent="0.3">
      <c r="B29" s="379"/>
      <c r="C29" s="379"/>
      <c r="D29" s="379"/>
      <c r="E29" s="379"/>
      <c r="F29" s="379"/>
      <c r="G29" s="379"/>
      <c r="H29" s="119"/>
      <c r="I29" s="119"/>
    </row>
    <row r="30" spans="2:9" x14ac:dyDescent="0.3">
      <c r="B30" s="379"/>
      <c r="C30" s="379"/>
      <c r="D30" s="379"/>
      <c r="E30" s="379"/>
      <c r="F30" s="379"/>
      <c r="G30" s="379"/>
    </row>
  </sheetData>
  <mergeCells count="27">
    <mergeCell ref="H24:I24"/>
    <mergeCell ref="B26:C26"/>
    <mergeCell ref="D26:E26"/>
    <mergeCell ref="F26:G26"/>
    <mergeCell ref="H26:I26"/>
    <mergeCell ref="B28:G30"/>
    <mergeCell ref="B13:B14"/>
    <mergeCell ref="B15:B16"/>
    <mergeCell ref="B17:B21"/>
    <mergeCell ref="B23:C24"/>
    <mergeCell ref="D24:E24"/>
    <mergeCell ref="F24:G24"/>
    <mergeCell ref="H8:I8"/>
    <mergeCell ref="D9:E10"/>
    <mergeCell ref="F9:F10"/>
    <mergeCell ref="G9:G10"/>
    <mergeCell ref="H9:H10"/>
    <mergeCell ref="I9:I10"/>
    <mergeCell ref="B3:I3"/>
    <mergeCell ref="B6:B10"/>
    <mergeCell ref="C6:C10"/>
    <mergeCell ref="D6:I6"/>
    <mergeCell ref="D7:E7"/>
    <mergeCell ref="F7:G7"/>
    <mergeCell ref="H7:I7"/>
    <mergeCell ref="D8:E8"/>
    <mergeCell ref="F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Érettségi felkészítő_2024</vt:lpstr>
      <vt:lpstr>Érettségi felkészítő_2025</vt:lpstr>
      <vt:lpstr>Villanyszerelő, 1,5 év</vt:lpstr>
      <vt:lpstr>Divatszabó 1,5 év</vt:lpstr>
      <vt:lpstr>Fodrász_1,5 év</vt:lpstr>
      <vt:lpstr>Szociális áp és gond_1_1,5</vt:lpstr>
      <vt:lpstr>Cukrász_1 év</vt:lpstr>
      <vt:lpstr>Cukrász_1,5 év</vt:lpstr>
      <vt:lpstr>Kereskedelmi értékesítő_2 év</vt:lpstr>
      <vt:lpstr>Divatszabó_2 év</vt:lpstr>
      <vt:lpstr>Hegesztő_2 év</vt:lpstr>
      <vt:lpstr>Kőműves_2év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Sztankovics Nikolett</dc:creator>
  <cp:lastModifiedBy>Nagyné Sztankovics Nikolett</cp:lastModifiedBy>
  <dcterms:created xsi:type="dcterms:W3CDTF">2025-09-22T20:48:30Z</dcterms:created>
  <dcterms:modified xsi:type="dcterms:W3CDTF">2025-09-22T22:04:49Z</dcterms:modified>
</cp:coreProperties>
</file>