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_26\Intézményi dok\Projettervek\"/>
    </mc:Choice>
  </mc:AlternateContent>
  <xr:revisionPtr revIDLastSave="0" documentId="13_ncr:1_{5812DBA3-6FB5-49F8-8B02-6009A59C4887}" xr6:coauthVersionLast="36" xr6:coauthVersionMax="36" xr10:uidLastSave="{00000000-0000-0000-0000-000000000000}"/>
  <bookViews>
    <workbookView xWindow="0" yWindow="0" windowWidth="23040" windowHeight="8940" firstSheet="3" activeTab="8" xr2:uid="{EC332414-59E2-4B75-98BF-26DE3E5207F1}"/>
  </bookViews>
  <sheets>
    <sheet name="Közismereti óraterv_Élelmiszer" sheetId="7" r:id="rId1"/>
    <sheet name="Projektháló" sheetId="2" r:id="rId2"/>
    <sheet name="1_Műszaki_1_9_1" sheetId="14" r:id="rId3"/>
    <sheet name="2_Műszaki_1_9_1" sheetId="15" r:id="rId4"/>
    <sheet name="3_Műszaki_1_9_1" sheetId="16" r:id="rId5"/>
    <sheet name="4_Műszaki_1_9_1" sheetId="17" r:id="rId6"/>
    <sheet name="5_Műszaki_1_9_1" sheetId="18" r:id="rId7"/>
    <sheet name="6_Műszaki_1_9_1" sheetId="19" r:id="rId8"/>
    <sheet name="7_Műszaki_3_11_1" sheetId="20" r:id="rId9"/>
  </sheets>
  <externalReferences>
    <externalReference r:id="rId10"/>
  </externalReferences>
  <definedNames>
    <definedName name="_xlnm._FilterDatabase" localSheetId="2" hidden="1">'1_Műszaki_1_9_1'!#REF!</definedName>
    <definedName name="_xlnm._FilterDatabase" localSheetId="3" hidden="1">'2_Műszaki_1_9_1'!#REF!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20" l="1"/>
  <c r="I15" i="20"/>
  <c r="H39" i="19"/>
  <c r="I14" i="19"/>
  <c r="H42" i="18"/>
  <c r="I14" i="18"/>
  <c r="H36" i="17"/>
  <c r="I14" i="17"/>
  <c r="H36" i="16"/>
  <c r="I14" i="16"/>
  <c r="H39" i="15"/>
  <c r="I14" i="15"/>
  <c r="H40" i="14"/>
  <c r="I14" i="14"/>
  <c r="H41" i="20" l="1"/>
  <c r="H40" i="19"/>
  <c r="H43" i="18"/>
  <c r="H37" i="17"/>
  <c r="H37" i="16"/>
  <c r="H40" i="15"/>
  <c r="H41" i="14"/>
  <c r="G44" i="2" l="1"/>
  <c r="D44" i="2"/>
  <c r="J42" i="2"/>
  <c r="G42" i="2"/>
  <c r="J40" i="2"/>
  <c r="J44" i="2" s="1"/>
  <c r="G40" i="2"/>
  <c r="D40" i="2"/>
  <c r="J38" i="2"/>
  <c r="G38" i="2"/>
  <c r="J36" i="2"/>
  <c r="G36" i="2"/>
  <c r="J34" i="2"/>
  <c r="G34" i="2"/>
  <c r="D34" i="2"/>
  <c r="D38" i="2" s="1"/>
  <c r="K33" i="2" s="1"/>
  <c r="F63" i="2"/>
  <c r="E63" i="2"/>
  <c r="J49" i="2"/>
  <c r="J47" i="2"/>
  <c r="G47" i="2"/>
  <c r="G49" i="2"/>
  <c r="G28" i="2"/>
  <c r="G30" i="2"/>
  <c r="G32" i="2" s="1"/>
  <c r="G10" i="2"/>
  <c r="G12" i="2"/>
  <c r="G14" i="2"/>
  <c r="G16" i="2"/>
  <c r="G18" i="2"/>
  <c r="G20" i="2"/>
  <c r="G22" i="2"/>
  <c r="G24" i="2"/>
  <c r="G26" i="2"/>
  <c r="G6" i="2"/>
  <c r="G4" i="2"/>
  <c r="F22" i="7"/>
  <c r="G22" i="7" s="1"/>
  <c r="E22" i="7"/>
  <c r="D22" i="7"/>
  <c r="B22" i="7"/>
  <c r="C22" i="7" s="1"/>
  <c r="G21" i="7"/>
  <c r="E21" i="7"/>
  <c r="C20" i="7"/>
  <c r="G19" i="7"/>
  <c r="E19" i="7"/>
  <c r="C19" i="7"/>
  <c r="G18" i="7"/>
  <c r="E18" i="7"/>
  <c r="C18" i="7"/>
  <c r="G17" i="7"/>
  <c r="E17" i="7"/>
  <c r="C17" i="7"/>
  <c r="G16" i="7"/>
  <c r="E16" i="7"/>
  <c r="G15" i="7"/>
  <c r="E15" i="7"/>
  <c r="C15" i="7"/>
  <c r="G14" i="7"/>
  <c r="C14" i="7"/>
  <c r="G13" i="7"/>
  <c r="C13" i="7"/>
  <c r="G12" i="7"/>
  <c r="E12" i="7"/>
  <c r="C12" i="7"/>
  <c r="G11" i="7"/>
  <c r="E11" i="7"/>
  <c r="C11" i="7"/>
  <c r="G10" i="7"/>
  <c r="E10" i="7"/>
  <c r="C10" i="7"/>
  <c r="K39" i="2" l="1"/>
  <c r="E64" i="2"/>
  <c r="G51" i="2"/>
  <c r="I63" i="2" l="1"/>
  <c r="J51" i="2"/>
  <c r="D47" i="2"/>
  <c r="D51" i="2" s="1"/>
  <c r="K46" i="2" l="1"/>
  <c r="D16" i="2"/>
  <c r="D20" i="2" s="1"/>
  <c r="J30" i="2"/>
  <c r="J28" i="2"/>
  <c r="D28" i="2"/>
  <c r="D32" i="2" s="1"/>
  <c r="J24" i="2"/>
  <c r="J22" i="2"/>
  <c r="D22" i="2"/>
  <c r="D26" i="2" s="1"/>
  <c r="J32" i="2" l="1"/>
  <c r="K27" i="2" s="1"/>
  <c r="J26" i="2"/>
  <c r="K21" i="2" s="1"/>
  <c r="D10" i="2" l="1"/>
  <c r="D14" i="2" s="1"/>
  <c r="D4" i="2"/>
  <c r="D8" i="2" s="1"/>
  <c r="H63" i="2" l="1"/>
  <c r="C63" i="2"/>
  <c r="J18" i="2"/>
  <c r="J16" i="2"/>
  <c r="J12" i="2"/>
  <c r="J10" i="2"/>
  <c r="J6" i="2"/>
  <c r="J4" i="2"/>
  <c r="G8" i="2"/>
  <c r="J20" i="2" l="1"/>
  <c r="K15" i="2" s="1"/>
  <c r="J14" i="2"/>
  <c r="K9" i="2" s="1"/>
  <c r="H64" i="2"/>
  <c r="J8" i="2"/>
  <c r="K3" i="2" s="1"/>
  <c r="K63" i="2" l="1"/>
</calcChain>
</file>

<file path=xl/sharedStrings.xml><?xml version="1.0" encoding="utf-8"?>
<sst xmlns="http://schemas.openxmlformats.org/spreadsheetml/2006/main" count="1056" uniqueCount="213">
  <si>
    <t>Projektek kívüli tevékenységek felhasználása</t>
  </si>
  <si>
    <t>9. évfolyam</t>
  </si>
  <si>
    <t>10. évfolyam</t>
  </si>
  <si>
    <t>Iskola</t>
  </si>
  <si>
    <t>Duális</t>
  </si>
  <si>
    <t>11. évfolyam</t>
  </si>
  <si>
    <t>Projekt óraszám összesen:</t>
  </si>
  <si>
    <t>Tananyagegység 3</t>
  </si>
  <si>
    <t>Tananyagegység 4</t>
  </si>
  <si>
    <t>Tananyagegység 5</t>
  </si>
  <si>
    <t>11. évfolyam összesen:</t>
  </si>
  <si>
    <t>Intézmény:</t>
  </si>
  <si>
    <t>Tananyagegység 6</t>
  </si>
  <si>
    <t>10. évfolyam összesen:</t>
  </si>
  <si>
    <t>9. évfolyam összesen:</t>
  </si>
  <si>
    <t>9. évf. össz:</t>
  </si>
  <si>
    <t>10. évf. össz:</t>
  </si>
  <si>
    <t>11. évf. össz:</t>
  </si>
  <si>
    <t>12. évf. össz:</t>
  </si>
  <si>
    <t>13. évf. össz:</t>
  </si>
  <si>
    <t>1. Projektben érintett iskola, osztály / csoport adatai</t>
  </si>
  <si>
    <t>Iskola neve:</t>
  </si>
  <si>
    <t>Szerencsi SZC Műszaki és Szolgáltatási Technikum és Szakképző Iskola</t>
  </si>
  <si>
    <t>Tanév:</t>
  </si>
  <si>
    <t>2025/26</t>
  </si>
  <si>
    <t>Oktatás, képzés megnevezése:</t>
  </si>
  <si>
    <t>Nappali rendszerű oktatás (TJ)</t>
  </si>
  <si>
    <t>Anyagigénylés típusa:</t>
  </si>
  <si>
    <t>Ágazati alapoktatás</t>
  </si>
  <si>
    <t>Ágazati alapoktatás megnevezése:</t>
  </si>
  <si>
    <t>Projektben érintett osztály/csoport KRÉTA szerinti jele</t>
  </si>
  <si>
    <t>Projektben érintett osztály/csoport ÁGAZATA</t>
  </si>
  <si>
    <t>Válasszon a legördülő listából!</t>
  </si>
  <si>
    <t>2. A projekt adatai</t>
  </si>
  <si>
    <t>1. projekt</t>
  </si>
  <si>
    <t>3. projekt</t>
  </si>
  <si>
    <t>5. projekt</t>
  </si>
  <si>
    <t>6. projekt</t>
  </si>
  <si>
    <r>
      <t xml:space="preserve">Projekt száma és/vagy megnevezése </t>
    </r>
    <r>
      <rPr>
        <sz val="11"/>
        <color theme="1"/>
        <rFont val="Calibri"/>
        <family val="2"/>
        <charset val="238"/>
        <scheme val="minor"/>
      </rPr>
      <t>(szakmai program szerint)</t>
    </r>
    <r>
      <rPr>
        <b/>
        <sz val="11"/>
        <color theme="1"/>
        <rFont val="Calibri"/>
        <family val="2"/>
        <charset val="238"/>
        <scheme val="minor"/>
      </rPr>
      <t>:</t>
    </r>
  </si>
  <si>
    <t>Produktum / termék megnevezése és/vagy rövid leírása:</t>
  </si>
  <si>
    <t>Projektben érintett közismereti tantárgyak:</t>
  </si>
  <si>
    <t>Projektben érintett "szakmai tantárgyak" szakmai program alapján:</t>
  </si>
  <si>
    <t>Projekt időtartama (óra):</t>
  </si>
  <si>
    <t>Megjegyzés</t>
  </si>
  <si>
    <t>3. A projekt céljának meghatározása (résztvevők feladatai, dokumentáció, képek, ábrák, leírások)</t>
  </si>
  <si>
    <t>2. projekt</t>
  </si>
  <si>
    <t>4. projekt</t>
  </si>
  <si>
    <t>Résztvevők feladatai:</t>
  </si>
  <si>
    <t>Dokumentáció, képek, ábrák, leírások</t>
  </si>
  <si>
    <t xml:space="preserve">4. Mely, a KKK-ban szereplő kompetenciák elsajátítását segíti a projekt? </t>
  </si>
  <si>
    <t>Produktum / termék megnevezése</t>
  </si>
  <si>
    <t>Projektelem, projekt részfeladat megnevezése</t>
  </si>
  <si>
    <t>Készségek, képességek
(KKK)</t>
  </si>
  <si>
    <t>Ismeretek
(KKK)</t>
  </si>
  <si>
    <t>Elvárt viselkedésmódok, attitűdök
(KKK)</t>
  </si>
  <si>
    <t>Önállóság és felelősség mértéke
(KKK)</t>
  </si>
  <si>
    <t>Tantárgyi kapcsolatok a közismereti / szakmai "tantárgyakkal"</t>
  </si>
  <si>
    <t>5. A projekt óraszámainak megfeleltetése</t>
  </si>
  <si>
    <t>"Tantárgy"</t>
  </si>
  <si>
    <t>Témakör</t>
  </si>
  <si>
    <t>Óraszám</t>
  </si>
  <si>
    <t>ÖSSZESEN</t>
  </si>
  <si>
    <t>Óraszám ellenőrzés</t>
  </si>
  <si>
    <t>ÓRATERV</t>
  </si>
  <si>
    <t>Tantárgyak</t>
  </si>
  <si>
    <t>9. évf.</t>
  </si>
  <si>
    <t>10. évf.</t>
  </si>
  <si>
    <t>11. évf.</t>
  </si>
  <si>
    <t>Heti</t>
  </si>
  <si>
    <t>Éves</t>
  </si>
  <si>
    <t>Honvédelem</t>
  </si>
  <si>
    <t xml:space="preserve"> Összesen</t>
  </si>
  <si>
    <t>Élelmiszeripar</t>
  </si>
  <si>
    <t>Kakaósok</t>
  </si>
  <si>
    <t>Alapozó gyakorlat</t>
  </si>
  <si>
    <t>Alágazati specializáció</t>
  </si>
  <si>
    <t>Édesek, m ézesek</t>
  </si>
  <si>
    <t>Kávé, cukorkák, csokoládé</t>
  </si>
  <si>
    <t>Hagyományörző, tájjellegű termékek</t>
  </si>
  <si>
    <t>Lisztesáru</t>
  </si>
  <si>
    <t>Munkavállalói ismeretek</t>
  </si>
  <si>
    <t>Munkavállalói idegen nyelv</t>
  </si>
  <si>
    <t>Élelmiszerismeret</t>
  </si>
  <si>
    <t>Műszaki alapismeretek</t>
  </si>
  <si>
    <t>Élelmiszervizsgálat</t>
  </si>
  <si>
    <t>Alapozó gyakorlatok</t>
  </si>
  <si>
    <t>Munkavédelem és higiénia</t>
  </si>
  <si>
    <t>Édesipari ismeretek</t>
  </si>
  <si>
    <t>Szakmai gépek</t>
  </si>
  <si>
    <t>Édességkészítés</t>
  </si>
  <si>
    <t>Minőség-ellenőrzés és minőségbiztosítás és gyakorlata</t>
  </si>
  <si>
    <t>Gazdasági és vállalkozási ismeretek</t>
  </si>
  <si>
    <t>Portfólió készítés</t>
  </si>
  <si>
    <t>Kakaós pöfeteg</t>
  </si>
  <si>
    <t>kókusztekercs</t>
  </si>
  <si>
    <t>Alapozó gyakorlat,alágazati specializáció</t>
  </si>
  <si>
    <t>A megadott receptura alapján kiválasztja az alapanyagokat, kiméri azokat, elkészíti a receptben meghatározott terméket. A gyakorlati tevékenységét projektfüzetben dokumentálja.</t>
  </si>
  <si>
    <t>Csoportokba rendezi az élelmiszeripari nyersanyagokat</t>
  </si>
  <si>
    <t>Alapszinten ismeri az élelmiszeripar növényi és állati eredetű nyersanyagait.</t>
  </si>
  <si>
    <t>Ismeri az egyes munkaeszközök felhasználásának területeit, balesetmentes használatát, higiéniai követelményeit</t>
  </si>
  <si>
    <t>A munkavégzése során törekszik a pontosságra, szak_x0002_szerűségre. Ellátja a munka-, tűz-, baleset- és környezetvédelmi feladatokat.</t>
  </si>
  <si>
    <t>Matematika, kommunikáció és magyar nyelv, élelmiszerismeret</t>
  </si>
  <si>
    <t>Kókusztekercs</t>
  </si>
  <si>
    <t>Kiválasztja az élelmiszeripari munkavégzéshez szükséges szerkezeti anyagokat</t>
  </si>
  <si>
    <t>Ismeri a tömeg, hosszúság, térfogat, hőmérséklet, sűrűség fogalmát, mértékegységeit, mérésének módját és mérőeszközeit.</t>
  </si>
  <si>
    <t>Belátja a higiéniai szabályok betartásának fontosságát.</t>
  </si>
  <si>
    <t>Önállóan munkaeszközöket használ, gépeket kezel, berendezéseket üzemeltet, tisztít.</t>
  </si>
  <si>
    <t>Kókuszgolyó</t>
  </si>
  <si>
    <t>Az élelmiszeripari termékek előállításához szükséges eszközöket, anyagokat kiválasztja, előkészíti.</t>
  </si>
  <si>
    <t>Felelősséget vállal saját munkájáért.</t>
  </si>
  <si>
    <t>Kakaó tartalmú termékek</t>
  </si>
  <si>
    <t>Édesek, mézesek</t>
  </si>
  <si>
    <t>Mézeskalács</t>
  </si>
  <si>
    <t>Matematika, kommunikáció és magyar nyelv, élelmiszerismeret,élelmiszervizsgálat</t>
  </si>
  <si>
    <t>Kókuszkocka</t>
  </si>
  <si>
    <t>Alapvető édesipari nyersanyag_x0002_és késztermék minőségellenőrző vizsgálatokat végez, a mérési eredményeket rögzíti.</t>
  </si>
  <si>
    <t>A termeléssel kapcsolatos dokumentumot a minőségbiztosítási rendszerek előírásai szerint a saját felelősségi körében vezeti.</t>
  </si>
  <si>
    <t>Törekszik a gyakorlat menetének pontos leírására szem előtt tartva a magyar helyesírás szabályait.</t>
  </si>
  <si>
    <t>Önállóan fogalmazza meg gondolatait, fejlesztve ezzel megfogalmazó képességét.</t>
  </si>
  <si>
    <t>Sakkszelet</t>
  </si>
  <si>
    <t>Anyagismeret, különböző édesítőszerek használata</t>
  </si>
  <si>
    <t>Kávé, cukorkák, csokoládék</t>
  </si>
  <si>
    <t>A megadott receptura alapján kiválasztja az alapanyagokat, kiméri azokat, elkészíti a receptben meghatározott terméket.Csokoládét temperál, bonbont illetve táblás csokoládét készít.  A gyakorlati tevékenységét projektfüzetben dokumentálja.</t>
  </si>
  <si>
    <t xml:space="preserve">Ismeri a kávétermés 
feldolgozásának, a 
kávébab tárolásának, 
pörkölésének módját, 
a koffeinmentes kávé 
jellemzőit és előállítá
sát. </t>
  </si>
  <si>
    <t xml:space="preserve">Ismeri a termékek 
készítésének művele
teit, az alkalmazott 
gyártástechnológiát és 
a minőségi követel
ményeket. </t>
  </si>
  <si>
    <t>Elkötelezett a szak
mája iránt, elfogadja 
a szakmaetikai elveket</t>
  </si>
  <si>
    <t xml:space="preserve">Instrukciók alapján 
végzi a munkáját. </t>
  </si>
  <si>
    <t>Táblás csokoládék</t>
  </si>
  <si>
    <t xml:space="preserve">Különböző kéz
műves bonbon
fajtákat készít, 
csokoládét  
temperál. </t>
  </si>
  <si>
    <t xml:space="preserve">Ismeri a bonbonok 
általános jellemzőit, 
nyersanyagait, egyes 
csoportjait, a bonbon
fajták készítésének 
műveleteit. Tudja a 
csokoládé temperálá
sának célját, módsze
reit. </t>
  </si>
  <si>
    <t>Cukorkákat, bon
bont, tortadíszt 
készít, kemény-, 
puha-, töltött cu
korkákat állít elő.</t>
  </si>
  <si>
    <t xml:space="preserve">Törekszik arra, hogy 
tájékozott legyen az 
egyes technológiák 
és eszközök haté
konyságának jellem
zőiről, energiafo
gyasztá-sukról, kör
nyezeti hatásukról. </t>
  </si>
  <si>
    <t>Különböző kávéfajták elkészítése</t>
  </si>
  <si>
    <t xml:space="preserve">Kakaótartalmú termékek készítése </t>
  </si>
  <si>
    <t>Formázási műveletek elvégzése</t>
  </si>
  <si>
    <t xml:space="preserve">A csokoládétermék gyártásközi ellenőrzése, dokumentálása, az eredmények kiértékelése  </t>
  </si>
  <si>
    <t xml:space="preserve">Cukorkák előállítása szakaszos technológiával </t>
  </si>
  <si>
    <t>Formázási műveletek elvégzése.</t>
  </si>
  <si>
    <t>Zserbó</t>
  </si>
  <si>
    <t>Dunahullám</t>
  </si>
  <si>
    <t>Matematika, kommunikáció és magyar nyelv</t>
  </si>
  <si>
    <t>A megadott receptura alapján kiválasztja az alapanyagokat, kiméri azokat, elkészíti a receptben meghatározott terméket.</t>
  </si>
  <si>
    <t>Kiválasztja a 
termékek készíté
séhez szükséges 
nyersanyagokat, 
megvizsgálja 
azok felhasznál
hatóságát, elvégzi 
a szükséges elő
készítő műveleteket</t>
  </si>
  <si>
    <t xml:space="preserve">Ismeri az édesipari 
hagyományőrző- és a 
tájjellegű termékek, 
 jellemzőit, 
elkészítésének műve
leteit, az alkalmazott 
gyártástechnológiát. </t>
  </si>
  <si>
    <t>Igényes munkára 
törekszik. 
Nyitott a termék
gyártással kapcsola
tos új ismeretekre, 
technológiai megoldásokra.</t>
  </si>
  <si>
    <t xml:space="preserve">Édesipari ha
gyományőrző- és 
tájjellegű termé
keket készít. </t>
  </si>
  <si>
    <t>Ismeri a termékek készítésének műveleteit, az alkalmazott gyártástechnológiát és a minőségi követelményeket.</t>
  </si>
  <si>
    <t xml:space="preserve">Önállóan édesipari 
termékeket készít, 
illetve felügyeli 
azok készítését. </t>
  </si>
  <si>
    <t>Linzer</t>
  </si>
  <si>
    <t xml:space="preserve">Édesipari lisztes
árukat készít. </t>
  </si>
  <si>
    <t>Ismeri az édességké
szítéshez szükséges 
nyersanyagokat, azok 
tulajdonságait, fel
használásuk módjait, 
előkészítésük műveleteit</t>
  </si>
  <si>
    <t>Nehéz-sós omlós</t>
  </si>
  <si>
    <t>Ismeri a kekszek, kré
kerek, teasütemények, 
snackfélék, ostyafélék 
jellemzőit, elkészíté
sük műveleteit, az alkalmazott gyártástechnológiáját</t>
  </si>
  <si>
    <t>Szakképző iskola 9-11. évfolyam</t>
  </si>
  <si>
    <t>Közismereti</t>
  </si>
  <si>
    <t>Kommunikáció - magyar nyelv és irodalom</t>
  </si>
  <si>
    <t>Idegen nyelv (angol/német)</t>
  </si>
  <si>
    <t>Matematika</t>
  </si>
  <si>
    <t>Történelem és állampolgári ismeretek</t>
  </si>
  <si>
    <t>Természetismeret</t>
  </si>
  <si>
    <t>Testnevelés</t>
  </si>
  <si>
    <t>Digitális kultúra</t>
  </si>
  <si>
    <t>Osztályközösség-építés</t>
  </si>
  <si>
    <t>Pénrügyi és munkavállalói ismeretek</t>
  </si>
  <si>
    <t>Szakirányú oktatás</t>
  </si>
  <si>
    <t>Felkészítés, ágazati vizsga</t>
  </si>
  <si>
    <t>Szakirányú oktatás és szakmai vizsga</t>
  </si>
  <si>
    <t>Portfólió</t>
  </si>
  <si>
    <t>1/9/1</t>
  </si>
  <si>
    <t xml:space="preserve">Projektben érintett osztály/csoport SZAKMÁJA </t>
  </si>
  <si>
    <t>Műszaki napok</t>
  </si>
  <si>
    <t>Raffaellógolyó</t>
  </si>
  <si>
    <t>Kókuszgolyó, raffaellógolyó</t>
  </si>
  <si>
    <t>A munkavégzése során törekszik a pontosságra, szakszerűségre. Ellátja a munka-, tűz-, baleset- és környezetvédelmi feladatokat.</t>
  </si>
  <si>
    <t>Irányítás mellett végzi munkáját. Magára nézve kötelezőnek tartja a munka-, tűzvédelmi, higiéniai és környezetvédelmi előírásokat. Felelősséget vállal saját munkájáért.</t>
  </si>
  <si>
    <t>Raffaelló golyó</t>
  </si>
  <si>
    <t>Mézeskrémes</t>
  </si>
  <si>
    <t xml:space="preserve"> Alapozó gyakorlat,alágazati specializáció</t>
  </si>
  <si>
    <t>Kávék</t>
  </si>
  <si>
    <t>Bonbonok</t>
  </si>
  <si>
    <t>Cukorkák</t>
  </si>
  <si>
    <t>Kávé (eszpresszó és capuccinó)</t>
  </si>
  <si>
    <t xml:space="preserve">Elkötelezett a szak
mája iránt, elfogadja 
a szakmaetikai elve
ket. </t>
  </si>
  <si>
    <t xml:space="preserve">Igényes munkára 
törekszik. 
Érdeklődik a nem
zetközi trendek, il
letve a bonbonkészí
tés újdonságai iránt. </t>
  </si>
  <si>
    <t>Grillázscukorka, gumicukorka, vajkaramella</t>
  </si>
  <si>
    <t xml:space="preserve">Munkáját önállóan 
szervezi és hajtja 
végre. </t>
  </si>
  <si>
    <t>Kávé készítése(eszpresszó, capuccinó)</t>
  </si>
  <si>
    <t xml:space="preserve">  Alapozó gyakorlat,alágazati specializáció</t>
  </si>
  <si>
    <t>Cukorkák(grillázs, gumi, vajkaramella)</t>
  </si>
  <si>
    <t>Kosárka</t>
  </si>
  <si>
    <t xml:space="preserve">Önállóan édesipari 
termékeket készít, 
illetve felügyeli 
azok készítését. 
</t>
  </si>
  <si>
    <t>Megnevezi az édes
ipari félkész terméke
ket, ismeri azok tulaj
donságait, elkészíté
sük és felhasználásuk módjait</t>
  </si>
  <si>
    <t>Pogácsa</t>
  </si>
  <si>
    <t>Sajtos rúd</t>
  </si>
  <si>
    <t>Kakaóstekercs</t>
  </si>
  <si>
    <t>Kréker</t>
  </si>
  <si>
    <t>Elfogadja a szakma
etikai elveket, a fo
gyasztó egészségét 
veszélyeztető nyers-
anyagokat nem 
használ fel. 
Fontosnak tartja az 
előkészítő műveletek 
szabályos elvégzését</t>
  </si>
  <si>
    <t>Sajtosrúd</t>
  </si>
  <si>
    <t>Kiválasztja a 
termékek készíté
séhez szükséges 
nyersanyagokat, 
megvizsgálja 
azok felhasznál
hatóságát, elvégzi 
a szükséges elő
készítő művele</t>
  </si>
  <si>
    <t xml:space="preserve">Nyitott az új ismere
tekre, technológiai 
megoldásokra. </t>
  </si>
  <si>
    <t>Ágazati oktatás és ágazati alapvizsga</t>
  </si>
  <si>
    <t>Linzer,Kakaós pöfeteg,nehéz-sós omlós,kakaós tekercs</t>
  </si>
  <si>
    <t>Kakaós tekercs</t>
  </si>
  <si>
    <t>3/11/1</t>
  </si>
  <si>
    <t>Édességkészítő</t>
  </si>
  <si>
    <t xml:space="preserve"> Csokoládé (táblás,bonbon),rumos trüffelgolyó,laktózmentes kókuszgolyó</t>
  </si>
  <si>
    <t xml:space="preserve"> Matematika, kommunikáció és magyar nyelv</t>
  </si>
  <si>
    <t>Szakmai vizsga felkészítő</t>
  </si>
  <si>
    <t>Táblás csokoládé</t>
  </si>
  <si>
    <t>Bonbon</t>
  </si>
  <si>
    <t>Rumos trüffelgolyó</t>
  </si>
  <si>
    <t>Laktózmentes kókuszgolyó</t>
  </si>
  <si>
    <t>Édesipari ismeretek és Portfólió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</si>
</sst>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2" xfId="0" applyBorder="1" applyAlignment="1"/>
    <xf numFmtId="0" fontId="0" fillId="0" borderId="1" xfId="0" applyBorder="1" applyAlignment="1"/>
    <xf numFmtId="0" fontId="0" fillId="0" borderId="4" xfId="0" applyBorder="1" applyAlignment="1"/>
    <xf numFmtId="0" fontId="0" fillId="0" borderId="1" xfId="0" applyBorder="1" applyAlignment="1">
      <alignment wrapText="1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49" fontId="3" fillId="0" borderId="14" xfId="0" applyNumberFormat="1" applyFont="1" applyBorder="1" applyAlignment="1" applyProtection="1">
      <alignment horizontal="center" vertical="center" wrapText="1"/>
      <protection locked="0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 wrapText="1"/>
      <protection locked="0"/>
    </xf>
    <xf numFmtId="49" fontId="4" fillId="0" borderId="0" xfId="0" applyNumberFormat="1" applyFont="1" applyAlignment="1" applyProtection="1">
      <alignment horizontal="center" vertical="center" wrapText="1"/>
      <protection locked="0"/>
    </xf>
    <xf numFmtId="49" fontId="0" fillId="3" borderId="1" xfId="0" applyNumberForma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right" vertical="center" wrapText="1"/>
      <protection locked="0"/>
    </xf>
    <xf numFmtId="49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49" fontId="0" fillId="4" borderId="1" xfId="0" applyNumberFormat="1" applyFill="1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6" fillId="4" borderId="15" xfId="0" applyFont="1" applyFill="1" applyBorder="1" applyAlignment="1" applyProtection="1">
      <alignment horizontal="center" vertical="center" wrapText="1"/>
      <protection locked="0"/>
    </xf>
    <xf numFmtId="0" fontId="6" fillId="5" borderId="15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49" fontId="6" fillId="4" borderId="15" xfId="0" applyNumberFormat="1" applyFont="1" applyFill="1" applyBorder="1" applyAlignment="1" applyProtection="1">
      <alignment horizontal="left" vertical="top" wrapText="1"/>
      <protection locked="0"/>
    </xf>
    <xf numFmtId="49" fontId="6" fillId="5" borderId="15" xfId="0" applyNumberFormat="1" applyFont="1" applyFill="1" applyBorder="1" applyAlignment="1" applyProtection="1">
      <alignment horizontal="left" vertical="top" wrapText="1"/>
      <protection locked="0"/>
    </xf>
    <xf numFmtId="49" fontId="6" fillId="0" borderId="0" xfId="0" applyNumberFormat="1" applyFont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2" fontId="6" fillId="4" borderId="15" xfId="0" applyNumberFormat="1" applyFont="1" applyFill="1" applyBorder="1" applyAlignment="1" applyProtection="1">
      <alignment horizontal="center" vertical="center"/>
      <protection locked="0"/>
    </xf>
    <xf numFmtId="2" fontId="6" fillId="5" borderId="15" xfId="0" applyNumberFormat="1" applyFont="1" applyFill="1" applyBorder="1" applyAlignment="1" applyProtection="1">
      <alignment horizontal="center" vertical="center"/>
      <protection locked="0"/>
    </xf>
    <xf numFmtId="2" fontId="7" fillId="3" borderId="16" xfId="0" applyNumberFormat="1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0" fontId="0" fillId="0" borderId="0" xfId="0" applyAlignment="1">
      <alignment horizontal="center" vertical="center" wrapText="1"/>
    </xf>
    <xf numFmtId="0" fontId="6" fillId="0" borderId="0" xfId="0" applyFont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top" wrapText="1"/>
    </xf>
    <xf numFmtId="0" fontId="6" fillId="4" borderId="18" xfId="0" applyFont="1" applyFill="1" applyBorder="1" applyAlignment="1" applyProtection="1">
      <alignment horizontal="center" vertical="center" wrapText="1"/>
      <protection locked="0"/>
    </xf>
    <xf numFmtId="0" fontId="6" fillId="5" borderId="18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vertical="center"/>
    </xf>
    <xf numFmtId="0" fontId="6" fillId="4" borderId="15" xfId="0" applyFont="1" applyFill="1" applyBorder="1" applyAlignment="1">
      <alignment wrapText="1"/>
    </xf>
    <xf numFmtId="0" fontId="6" fillId="5" borderId="15" xfId="0" applyFont="1" applyFill="1" applyBorder="1" applyAlignment="1">
      <alignment wrapText="1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/>
    <xf numFmtId="0" fontId="3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left" vertical="top" wrapText="1"/>
      <protection locked="0"/>
    </xf>
    <xf numFmtId="49" fontId="6" fillId="0" borderId="0" xfId="0" applyNumberFormat="1" applyFont="1" applyAlignment="1">
      <alignment horizontal="left" vertical="top" wrapText="1"/>
    </xf>
    <xf numFmtId="49" fontId="0" fillId="4" borderId="1" xfId="0" applyNumberFormat="1" applyFill="1" applyBorder="1" applyAlignment="1" applyProtection="1">
      <alignment horizontal="left" vertical="top" wrapText="1"/>
      <protection locked="0"/>
    </xf>
    <xf numFmtId="2" fontId="0" fillId="4" borderId="1" xfId="0" applyNumberFormat="1" applyFill="1" applyBorder="1" applyAlignment="1" applyProtection="1">
      <alignment horizontal="center" vertical="center"/>
      <protection locked="0"/>
    </xf>
    <xf numFmtId="0" fontId="0" fillId="4" borderId="1" xfId="0" applyFill="1" applyBorder="1" applyProtection="1">
      <protection locked="0"/>
    </xf>
    <xf numFmtId="0" fontId="3" fillId="0" borderId="20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2" fontId="3" fillId="3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vertical="center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49" fontId="6" fillId="4" borderId="1" xfId="0" applyNumberFormat="1" applyFont="1" applyFill="1" applyBorder="1" applyAlignment="1" applyProtection="1">
      <alignment horizontal="left" vertical="top" wrapText="1" shrinkToFit="1"/>
      <protection locked="0"/>
    </xf>
    <xf numFmtId="0" fontId="0" fillId="0" borderId="0" xfId="0" applyAlignment="1" applyProtection="1">
      <alignment vertical="center"/>
      <protection locked="0"/>
    </xf>
    <xf numFmtId="2" fontId="0" fillId="0" borderId="0" xfId="0" applyNumberFormat="1" applyAlignment="1" applyProtection="1">
      <alignment horizontal="center" vertical="center"/>
      <protection locked="0"/>
    </xf>
    <xf numFmtId="49" fontId="0" fillId="4" borderId="1" xfId="0" applyNumberFormat="1" applyFill="1" applyBorder="1" applyAlignment="1" applyProtection="1">
      <alignment horizontal="center" vertical="top" wrapText="1"/>
      <protection locked="0"/>
    </xf>
    <xf numFmtId="0" fontId="0" fillId="0" borderId="13" xfId="0" applyBorder="1"/>
    <xf numFmtId="0" fontId="10" fillId="2" borderId="19" xfId="0" applyFont="1" applyFill="1" applyBorder="1" applyAlignment="1">
      <alignment vertical="center" wrapText="1"/>
    </xf>
    <xf numFmtId="0" fontId="0" fillId="0" borderId="22" xfId="0" applyBorder="1"/>
    <xf numFmtId="0" fontId="0" fillId="0" borderId="12" xfId="0" applyBorder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49" fontId="0" fillId="4" borderId="7" xfId="0" applyNumberFormat="1" applyFill="1" applyBorder="1" applyAlignment="1" applyProtection="1">
      <alignment horizontal="center" vertical="top" wrapText="1"/>
      <protection locked="0"/>
    </xf>
    <xf numFmtId="49" fontId="0" fillId="4" borderId="8" xfId="0" applyNumberFormat="1" applyFill="1" applyBorder="1" applyAlignment="1" applyProtection="1">
      <alignment horizontal="center" vertical="top" wrapText="1"/>
      <protection locked="0"/>
    </xf>
    <xf numFmtId="49" fontId="0" fillId="4" borderId="9" xfId="0" applyNumberFormat="1" applyFill="1" applyBorder="1" applyAlignment="1" applyProtection="1">
      <alignment horizontal="center" vertical="top" wrapText="1"/>
      <protection locked="0"/>
    </xf>
    <xf numFmtId="0" fontId="6" fillId="0" borderId="26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19" xfId="0" applyFont="1" applyBorder="1" applyAlignment="1">
      <alignment vertical="center" wrapText="1"/>
    </xf>
    <xf numFmtId="0" fontId="6" fillId="2" borderId="19" xfId="0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0" fillId="3" borderId="6" xfId="0" applyFill="1" applyBorder="1" applyAlignment="1" applyProtection="1">
      <alignment horizontal="center" vertical="center" wrapText="1"/>
      <protection locked="0"/>
    </xf>
    <xf numFmtId="49" fontId="0" fillId="3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49" fontId="0" fillId="4" borderId="7" xfId="0" applyNumberFormat="1" applyFill="1" applyBorder="1" applyAlignment="1" applyProtection="1">
      <alignment horizontal="center" vertical="top" wrapText="1"/>
      <protection locked="0"/>
    </xf>
    <xf numFmtId="49" fontId="0" fillId="4" borderId="8" xfId="0" applyNumberFormat="1" applyFill="1" applyBorder="1" applyAlignment="1" applyProtection="1">
      <alignment horizontal="center" vertical="top" wrapText="1"/>
      <protection locked="0"/>
    </xf>
    <xf numFmtId="49" fontId="0" fillId="4" borderId="9" xfId="0" applyNumberFormat="1" applyFill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left"/>
      <protection locked="0"/>
    </xf>
    <xf numFmtId="49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3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2" fillId="0" borderId="0" xfId="0" applyFont="1"/>
    <xf numFmtId="0" fontId="11" fillId="0" borderId="0" xfId="0" applyFont="1"/>
    <xf numFmtId="0" fontId="12" fillId="0" borderId="0" xfId="0" applyFont="1"/>
    <xf numFmtId="0" fontId="13" fillId="0" borderId="2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0" fillId="0" borderId="28" xfId="0" applyFont="1" applyBorder="1"/>
    <xf numFmtId="0" fontId="10" fillId="0" borderId="3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9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0" fillId="0" borderId="24" xfId="0" applyFont="1" applyBorder="1"/>
    <xf numFmtId="0" fontId="10" fillId="0" borderId="20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0" fillId="0" borderId="43" xfId="0" applyFont="1" applyBorder="1"/>
    <xf numFmtId="0" fontId="10" fillId="0" borderId="4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vertical="center"/>
    </xf>
    <xf numFmtId="0" fontId="10" fillId="0" borderId="32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2" xfId="0" applyBorder="1"/>
    <xf numFmtId="0" fontId="0" fillId="0" borderId="12" xfId="0" applyBorder="1" applyAlignment="1"/>
    <xf numFmtId="0" fontId="0" fillId="0" borderId="8" xfId="0" applyBorder="1"/>
    <xf numFmtId="0" fontId="0" fillId="0" borderId="12" xfId="0" applyBorder="1" applyAlignment="1">
      <alignment horizontal="center"/>
    </xf>
    <xf numFmtId="49" fontId="0" fillId="4" borderId="1" xfId="0" applyNumberFormat="1" applyFill="1" applyBorder="1" applyAlignment="1" applyProtection="1">
      <alignment horizontal="center" vertical="center" wrapText="1"/>
      <protection locked="0"/>
    </xf>
    <xf numFmtId="49" fontId="0" fillId="4" borderId="7" xfId="0" applyNumberFormat="1" applyFill="1" applyBorder="1" applyAlignment="1" applyProtection="1">
      <alignment horizontal="center" vertical="center" wrapText="1"/>
      <protection locked="0"/>
    </xf>
    <xf numFmtId="49" fontId="0" fillId="4" borderId="8" xfId="0" applyNumberFormat="1" applyFill="1" applyBorder="1" applyAlignment="1" applyProtection="1">
      <alignment horizontal="center" vertical="center" wrapText="1"/>
      <protection locked="0"/>
    </xf>
    <xf numFmtId="49" fontId="0" fillId="4" borderId="9" xfId="0" applyNumberFormat="1" applyFill="1" applyBorder="1" applyAlignment="1" applyProtection="1">
      <alignment horizontal="center" vertical="center" wrapText="1"/>
      <protection locked="0"/>
    </xf>
    <xf numFmtId="49" fontId="0" fillId="4" borderId="8" xfId="0" applyNumberFormat="1" applyFill="1" applyBorder="1" applyAlignment="1" applyProtection="1">
      <alignment horizontal="center" vertical="center" wrapText="1"/>
      <protection locked="0"/>
    </xf>
    <xf numFmtId="0" fontId="0" fillId="0" borderId="27" xfId="0" applyBorder="1" applyAlignment="1"/>
    <xf numFmtId="0" fontId="3" fillId="0" borderId="0" xfId="0" applyFont="1" applyAlignment="1" applyProtection="1">
      <alignment wrapText="1"/>
      <protection locked="0"/>
    </xf>
    <xf numFmtId="49" fontId="6" fillId="4" borderId="15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ál" xfId="0" builtinId="0"/>
  </cellStyles>
  <dxfs count="21"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_26/Anyagig&#233;ny/Anyagig&#233;ny_2025_26_&#246;sszes_v6/Anyagig&#233;ny_2025_26_&#246;sszes_v6/&#233;lelmiszeripar/helyesb&#237;tve_M&#369;szaki_&#201;lelmiszeripar_1.9.1_2025.09.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segédlet"/>
      <sheetName val="1_Műszaki_1_9_1"/>
      <sheetName val="2_Műszaki_1_9_1"/>
      <sheetName val="3_Műszaki_1_9_1"/>
      <sheetName val="4_Műszaki_1_9_1"/>
      <sheetName val="5_Műszaki_1_9_1"/>
      <sheetName val="6_Műszaki_1_9_1"/>
      <sheetName val="7_Műszaki_3_11_1"/>
      <sheetName val="1_Műszaki_1_9_1_és_3_11_1_ÖSSZ"/>
      <sheetName val="Ellenőrzés"/>
      <sheetName val="anyaglista"/>
      <sheetName val="mennyiségi egység"/>
      <sheetName val="Alapadatok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FA0B6-5A63-4F3B-9427-0B0BF8112B06}">
  <dimension ref="A1:G22"/>
  <sheetViews>
    <sheetView workbookViewId="0">
      <selection activeCell="J11" sqref="J11"/>
    </sheetView>
  </sheetViews>
  <sheetFormatPr defaultRowHeight="14.4" x14ac:dyDescent="0.3"/>
  <cols>
    <col min="1" max="1" width="34.21875" bestFit="1" customWidth="1"/>
  </cols>
  <sheetData>
    <row r="1" spans="1:7" ht="15.6" x14ac:dyDescent="0.3">
      <c r="A1" s="116" t="s">
        <v>63</v>
      </c>
      <c r="B1" s="116"/>
      <c r="C1" s="116"/>
      <c r="D1" s="116"/>
      <c r="E1" s="116"/>
      <c r="F1" s="116"/>
      <c r="G1" s="116"/>
    </row>
    <row r="2" spans="1:7" ht="15.6" x14ac:dyDescent="0.3">
      <c r="A2" s="117"/>
      <c r="B2" s="117"/>
      <c r="C2" s="117"/>
      <c r="D2" s="117"/>
      <c r="E2" s="117"/>
      <c r="F2" s="117"/>
      <c r="G2" s="117"/>
    </row>
    <row r="3" spans="1:7" ht="15.6" x14ac:dyDescent="0.3">
      <c r="A3" s="118" t="s">
        <v>153</v>
      </c>
      <c r="B3" s="118"/>
      <c r="C3" s="118"/>
      <c r="D3" s="118"/>
      <c r="E3" s="118"/>
      <c r="F3" s="118"/>
      <c r="G3" s="118"/>
    </row>
    <row r="4" spans="1:7" ht="15.6" x14ac:dyDescent="0.3">
      <c r="A4" s="117" t="s">
        <v>154</v>
      </c>
      <c r="B4" s="119"/>
      <c r="C4" s="119"/>
      <c r="D4" s="119"/>
      <c r="E4" s="119"/>
      <c r="F4" s="119"/>
      <c r="G4" s="119"/>
    </row>
    <row r="5" spans="1:7" ht="15.6" x14ac:dyDescent="0.3">
      <c r="A5" s="117"/>
      <c r="B5" s="117"/>
      <c r="C5" s="117"/>
      <c r="D5" s="117"/>
      <c r="E5" s="117"/>
      <c r="F5" s="117"/>
      <c r="G5" s="117"/>
    </row>
    <row r="6" spans="1:7" ht="16.2" thickBot="1" x14ac:dyDescent="0.35">
      <c r="A6" s="117"/>
      <c r="B6" s="117"/>
      <c r="C6" s="117"/>
      <c r="D6" s="117"/>
      <c r="E6" s="117"/>
      <c r="F6" s="117"/>
      <c r="G6" s="117"/>
    </row>
    <row r="7" spans="1:7" x14ac:dyDescent="0.3">
      <c r="A7" s="120" t="s">
        <v>64</v>
      </c>
      <c r="B7" s="121" t="s">
        <v>60</v>
      </c>
      <c r="C7" s="121"/>
      <c r="D7" s="122"/>
      <c r="E7" s="122"/>
      <c r="F7" s="122"/>
      <c r="G7" s="123"/>
    </row>
    <row r="8" spans="1:7" x14ac:dyDescent="0.3">
      <c r="A8" s="124"/>
      <c r="B8" s="125" t="s">
        <v>65</v>
      </c>
      <c r="C8" s="125"/>
      <c r="D8" s="126" t="s">
        <v>66</v>
      </c>
      <c r="E8" s="127"/>
      <c r="F8" s="126" t="s">
        <v>67</v>
      </c>
      <c r="G8" s="127"/>
    </row>
    <row r="9" spans="1:7" ht="15" thickBot="1" x14ac:dyDescent="0.35">
      <c r="A9" s="128"/>
      <c r="B9" s="129" t="s">
        <v>68</v>
      </c>
      <c r="C9" s="130" t="s">
        <v>69</v>
      </c>
      <c r="D9" s="131" t="s">
        <v>68</v>
      </c>
      <c r="E9" s="132" t="s">
        <v>69</v>
      </c>
      <c r="F9" s="131" t="s">
        <v>68</v>
      </c>
      <c r="G9" s="132" t="s">
        <v>69</v>
      </c>
    </row>
    <row r="10" spans="1:7" x14ac:dyDescent="0.3">
      <c r="A10" s="133" t="s">
        <v>155</v>
      </c>
      <c r="B10" s="134">
        <v>2</v>
      </c>
      <c r="C10" s="135">
        <f>B10*36</f>
        <v>72</v>
      </c>
      <c r="D10" s="136">
        <v>2</v>
      </c>
      <c r="E10" s="137">
        <f>D10*36</f>
        <v>72</v>
      </c>
      <c r="F10" s="136">
        <v>2</v>
      </c>
      <c r="G10" s="137">
        <f>F10*31</f>
        <v>62</v>
      </c>
    </row>
    <row r="11" spans="1:7" x14ac:dyDescent="0.3">
      <c r="A11" s="138" t="s">
        <v>156</v>
      </c>
      <c r="B11" s="139">
        <v>2</v>
      </c>
      <c r="C11" s="135">
        <f t="shared" ref="C11:C19" si="0">B11*36</f>
        <v>72</v>
      </c>
      <c r="D11" s="140">
        <v>2</v>
      </c>
      <c r="E11" s="137">
        <f t="shared" ref="E11:E18" si="1">D11*36</f>
        <v>72</v>
      </c>
      <c r="F11" s="140">
        <v>1</v>
      </c>
      <c r="G11" s="137">
        <f t="shared" ref="G11:G19" si="2">F11*31</f>
        <v>31</v>
      </c>
    </row>
    <row r="12" spans="1:7" x14ac:dyDescent="0.3">
      <c r="A12" s="138" t="s">
        <v>157</v>
      </c>
      <c r="B12" s="139">
        <v>2</v>
      </c>
      <c r="C12" s="135">
        <f t="shared" si="0"/>
        <v>72</v>
      </c>
      <c r="D12" s="141">
        <v>2</v>
      </c>
      <c r="E12" s="137">
        <f t="shared" si="1"/>
        <v>72</v>
      </c>
      <c r="F12" s="141">
        <v>2</v>
      </c>
      <c r="G12" s="137">
        <f t="shared" si="2"/>
        <v>62</v>
      </c>
    </row>
    <row r="13" spans="1:7" x14ac:dyDescent="0.3">
      <c r="A13" s="138" t="s">
        <v>158</v>
      </c>
      <c r="B13" s="139">
        <v>2</v>
      </c>
      <c r="C13" s="135">
        <f t="shared" si="0"/>
        <v>72</v>
      </c>
      <c r="D13" s="141"/>
      <c r="E13" s="137"/>
      <c r="F13" s="141"/>
      <c r="G13" s="137">
        <f t="shared" si="2"/>
        <v>0</v>
      </c>
    </row>
    <row r="14" spans="1:7" x14ac:dyDescent="0.3">
      <c r="A14" s="138" t="s">
        <v>159</v>
      </c>
      <c r="B14" s="139">
        <v>3</v>
      </c>
      <c r="C14" s="135">
        <f t="shared" si="0"/>
        <v>108</v>
      </c>
      <c r="D14" s="141"/>
      <c r="E14" s="137"/>
      <c r="F14" s="141"/>
      <c r="G14" s="137">
        <f t="shared" si="2"/>
        <v>0</v>
      </c>
    </row>
    <row r="15" spans="1:7" x14ac:dyDescent="0.3">
      <c r="A15" s="138" t="s">
        <v>160</v>
      </c>
      <c r="B15" s="139">
        <v>4</v>
      </c>
      <c r="C15" s="135">
        <f t="shared" si="0"/>
        <v>144</v>
      </c>
      <c r="D15" s="140">
        <v>1</v>
      </c>
      <c r="E15" s="137">
        <f t="shared" si="1"/>
        <v>36</v>
      </c>
      <c r="F15" s="140">
        <v>1</v>
      </c>
      <c r="G15" s="137">
        <f t="shared" si="2"/>
        <v>31</v>
      </c>
    </row>
    <row r="16" spans="1:7" x14ac:dyDescent="0.3">
      <c r="A16" s="138" t="s">
        <v>161</v>
      </c>
      <c r="B16" s="139">
        <v>1</v>
      </c>
      <c r="C16" s="135">
        <v>36</v>
      </c>
      <c r="D16" s="140">
        <v>1</v>
      </c>
      <c r="E16" s="137">
        <f t="shared" si="1"/>
        <v>36</v>
      </c>
      <c r="F16" s="140">
        <v>1</v>
      </c>
      <c r="G16" s="137">
        <f t="shared" si="2"/>
        <v>31</v>
      </c>
    </row>
    <row r="17" spans="1:7" x14ac:dyDescent="0.3">
      <c r="A17" s="138" t="s">
        <v>70</v>
      </c>
      <c r="B17" s="142">
        <v>1</v>
      </c>
      <c r="C17" s="135">
        <f t="shared" si="0"/>
        <v>36</v>
      </c>
      <c r="D17" s="141"/>
      <c r="E17" s="137">
        <f t="shared" si="1"/>
        <v>0</v>
      </c>
      <c r="F17" s="141"/>
      <c r="G17" s="137">
        <f t="shared" si="2"/>
        <v>0</v>
      </c>
    </row>
    <row r="18" spans="1:7" x14ac:dyDescent="0.3">
      <c r="A18" s="138" t="s">
        <v>162</v>
      </c>
      <c r="B18" s="139">
        <v>1</v>
      </c>
      <c r="C18" s="135">
        <f t="shared" si="0"/>
        <v>36</v>
      </c>
      <c r="D18" s="141">
        <v>1</v>
      </c>
      <c r="E18" s="137">
        <f t="shared" si="1"/>
        <v>36</v>
      </c>
      <c r="F18" s="141">
        <v>1</v>
      </c>
      <c r="G18" s="137">
        <f t="shared" si="2"/>
        <v>31</v>
      </c>
    </row>
    <row r="19" spans="1:7" x14ac:dyDescent="0.3">
      <c r="A19" s="143" t="s">
        <v>163</v>
      </c>
      <c r="B19" s="144"/>
      <c r="C19" s="135">
        <f t="shared" si="0"/>
        <v>0</v>
      </c>
      <c r="D19" s="145"/>
      <c r="E19" s="137">
        <f>D19*36</f>
        <v>0</v>
      </c>
      <c r="F19" s="145">
        <v>1</v>
      </c>
      <c r="G19" s="137">
        <f t="shared" si="2"/>
        <v>31</v>
      </c>
    </row>
    <row r="20" spans="1:7" x14ac:dyDescent="0.3">
      <c r="A20" s="138" t="s">
        <v>28</v>
      </c>
      <c r="B20" s="139">
        <v>16</v>
      </c>
      <c r="C20" s="146">
        <f>B20*36</f>
        <v>576</v>
      </c>
      <c r="D20" s="141"/>
      <c r="E20" s="147"/>
      <c r="F20" s="141"/>
      <c r="G20" s="137"/>
    </row>
    <row r="21" spans="1:7" ht="15" thickBot="1" x14ac:dyDescent="0.35">
      <c r="A21" s="148" t="s">
        <v>164</v>
      </c>
      <c r="B21" s="149"/>
      <c r="C21" s="150"/>
      <c r="D21" s="151">
        <v>25</v>
      </c>
      <c r="E21" s="147">
        <f>D21*36</f>
        <v>900</v>
      </c>
      <c r="F21" s="151">
        <v>25</v>
      </c>
      <c r="G21" s="152">
        <f>F21*31</f>
        <v>775</v>
      </c>
    </row>
    <row r="22" spans="1:7" ht="15.6" thickTop="1" thickBot="1" x14ac:dyDescent="0.35">
      <c r="A22" s="153" t="s">
        <v>71</v>
      </c>
      <c r="B22" s="154">
        <f>SUM(B10:B21)</f>
        <v>34</v>
      </c>
      <c r="C22" s="155">
        <f>B22*36</f>
        <v>1224</v>
      </c>
      <c r="D22" s="154">
        <f>SUM(D10:D21)</f>
        <v>34</v>
      </c>
      <c r="E22" s="156">
        <f>D22*36</f>
        <v>1224</v>
      </c>
      <c r="F22" s="154">
        <f>SUM(F10:F21)</f>
        <v>34</v>
      </c>
      <c r="G22" s="156">
        <f>F22*31</f>
        <v>1054</v>
      </c>
    </row>
  </sheetData>
  <mergeCells count="8">
    <mergeCell ref="A1:G1"/>
    <mergeCell ref="A3:G3"/>
    <mergeCell ref="B4:G4"/>
    <mergeCell ref="A7:A9"/>
    <mergeCell ref="B8:C8"/>
    <mergeCell ref="D8:E8"/>
    <mergeCell ref="F8:G8"/>
    <mergeCell ref="B7:G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8E95D-A58E-4A7A-A9B4-7C16157999F7}">
  <dimension ref="A1:K64"/>
  <sheetViews>
    <sheetView topLeftCell="A40" workbookViewId="0">
      <selection activeCell="H57" sqref="H57"/>
    </sheetView>
  </sheetViews>
  <sheetFormatPr defaultRowHeight="14.4" x14ac:dyDescent="0.3"/>
  <cols>
    <col min="1" max="1" width="23.77734375" customWidth="1"/>
    <col min="2" max="2" width="22.6640625" bestFit="1" customWidth="1"/>
  </cols>
  <sheetData>
    <row r="1" spans="1:11" x14ac:dyDescent="0.3">
      <c r="A1" s="4"/>
      <c r="B1" s="4"/>
      <c r="C1" s="96" t="s">
        <v>1</v>
      </c>
      <c r="D1" s="96"/>
      <c r="E1" s="101" t="s">
        <v>2</v>
      </c>
      <c r="F1" s="157"/>
      <c r="G1" s="102"/>
      <c r="H1" s="96" t="s">
        <v>5</v>
      </c>
      <c r="I1" s="96"/>
      <c r="J1" s="96"/>
      <c r="K1" s="93" t="s">
        <v>6</v>
      </c>
    </row>
    <row r="2" spans="1:11" ht="43.8" thickBot="1" x14ac:dyDescent="0.35">
      <c r="A2" s="4"/>
      <c r="B2" s="5"/>
      <c r="C2" s="2" t="s">
        <v>3</v>
      </c>
      <c r="D2" s="11" t="s">
        <v>14</v>
      </c>
      <c r="E2" s="11" t="s">
        <v>3</v>
      </c>
      <c r="F2" s="2" t="s">
        <v>4</v>
      </c>
      <c r="G2" s="11" t="s">
        <v>13</v>
      </c>
      <c r="H2" s="1" t="s">
        <v>3</v>
      </c>
      <c r="I2" s="1" t="s">
        <v>4</v>
      </c>
      <c r="J2" s="11" t="s">
        <v>10</v>
      </c>
      <c r="K2" s="94"/>
    </row>
    <row r="3" spans="1:11" ht="15" customHeight="1" thickTop="1" x14ac:dyDescent="0.3">
      <c r="A3" s="93" t="s">
        <v>73</v>
      </c>
      <c r="B3" s="1" t="s">
        <v>74</v>
      </c>
      <c r="C3" s="3">
        <v>20</v>
      </c>
      <c r="D3" s="8" t="s">
        <v>11</v>
      </c>
      <c r="E3" s="8"/>
      <c r="F3" s="3"/>
      <c r="G3" s="8" t="s">
        <v>11</v>
      </c>
      <c r="H3" s="3">
        <v>0</v>
      </c>
      <c r="I3" s="3">
        <v>0</v>
      </c>
      <c r="J3" s="8" t="s">
        <v>11</v>
      </c>
      <c r="K3" s="95">
        <f>SUM(D8,G8,J8)</f>
        <v>48</v>
      </c>
    </row>
    <row r="4" spans="1:11" x14ac:dyDescent="0.3">
      <c r="A4" s="93"/>
      <c r="B4" s="1" t="s">
        <v>75</v>
      </c>
      <c r="C4" s="1">
        <v>28</v>
      </c>
      <c r="D4" s="8">
        <f>SUM(C3:C8)</f>
        <v>48</v>
      </c>
      <c r="E4" s="8"/>
      <c r="F4" s="1">
        <v>0</v>
      </c>
      <c r="G4" s="8">
        <f>SUM(E3:E8)</f>
        <v>0</v>
      </c>
      <c r="H4" s="1">
        <v>0</v>
      </c>
      <c r="I4" s="1">
        <v>0</v>
      </c>
      <c r="J4" s="8">
        <f>SUM(H3:H8)</f>
        <v>0</v>
      </c>
      <c r="K4" s="96"/>
    </row>
    <row r="5" spans="1:11" x14ac:dyDescent="0.3">
      <c r="A5" s="93"/>
      <c r="B5" s="1" t="s">
        <v>7</v>
      </c>
      <c r="C5" s="3">
        <v>0</v>
      </c>
      <c r="D5" s="9" t="s">
        <v>4</v>
      </c>
      <c r="E5" s="8"/>
      <c r="F5" s="3">
        <v>0</v>
      </c>
      <c r="G5" s="9" t="s">
        <v>4</v>
      </c>
      <c r="H5" s="3">
        <v>0</v>
      </c>
      <c r="I5" s="3">
        <v>0</v>
      </c>
      <c r="J5" s="9" t="s">
        <v>4</v>
      </c>
      <c r="K5" s="96"/>
    </row>
    <row r="6" spans="1:11" x14ac:dyDescent="0.3">
      <c r="A6" s="93"/>
      <c r="B6" s="1" t="s">
        <v>8</v>
      </c>
      <c r="C6" s="1">
        <v>0</v>
      </c>
      <c r="D6" s="9">
        <v>0</v>
      </c>
      <c r="E6" s="9"/>
      <c r="F6" s="1">
        <v>0</v>
      </c>
      <c r="G6" s="9">
        <f>SUM(F3:F8)</f>
        <v>0</v>
      </c>
      <c r="H6" s="1">
        <v>0</v>
      </c>
      <c r="I6" s="1">
        <v>0</v>
      </c>
      <c r="J6" s="9">
        <f>SUM(I3:I8)</f>
        <v>0</v>
      </c>
      <c r="K6" s="96"/>
    </row>
    <row r="7" spans="1:11" x14ac:dyDescent="0.3">
      <c r="A7" s="93"/>
      <c r="B7" s="1" t="s">
        <v>9</v>
      </c>
      <c r="C7" s="3">
        <v>0</v>
      </c>
      <c r="D7" s="9" t="s">
        <v>15</v>
      </c>
      <c r="E7" s="8"/>
      <c r="F7" s="3">
        <v>0</v>
      </c>
      <c r="G7" s="9" t="s">
        <v>16</v>
      </c>
      <c r="H7" s="3">
        <v>0</v>
      </c>
      <c r="I7" s="3">
        <v>0</v>
      </c>
      <c r="J7" s="9" t="s">
        <v>17</v>
      </c>
      <c r="K7" s="96"/>
    </row>
    <row r="8" spans="1:11" ht="15" thickBot="1" x14ac:dyDescent="0.35">
      <c r="A8" s="94"/>
      <c r="B8" s="1" t="s">
        <v>12</v>
      </c>
      <c r="C8" s="6">
        <v>0</v>
      </c>
      <c r="D8" s="10">
        <f>SUM(D4,D6)</f>
        <v>48</v>
      </c>
      <c r="E8" s="10"/>
      <c r="F8" s="6">
        <v>0</v>
      </c>
      <c r="G8" s="10">
        <f>SUM(G4,G6)</f>
        <v>0</v>
      </c>
      <c r="H8" s="6">
        <v>0</v>
      </c>
      <c r="I8" s="6">
        <v>0</v>
      </c>
      <c r="J8" s="10">
        <f>SUM(J4,J6)</f>
        <v>0</v>
      </c>
      <c r="K8" s="97"/>
    </row>
    <row r="9" spans="1:11" ht="15" customHeight="1" thickTop="1" x14ac:dyDescent="0.3">
      <c r="A9" s="92" t="s">
        <v>76</v>
      </c>
      <c r="B9" s="7" t="s">
        <v>74</v>
      </c>
      <c r="C9" s="3">
        <v>34</v>
      </c>
      <c r="D9" s="8" t="s">
        <v>11</v>
      </c>
      <c r="E9" s="8"/>
      <c r="F9" s="3">
        <v>0</v>
      </c>
      <c r="G9" s="8" t="s">
        <v>11</v>
      </c>
      <c r="H9" s="3">
        <v>0</v>
      </c>
      <c r="I9" s="3">
        <v>0</v>
      </c>
      <c r="J9" s="8" t="s">
        <v>11</v>
      </c>
      <c r="K9" s="95">
        <f t="shared" ref="K9" si="0">SUM(D14,G14,J14)</f>
        <v>56</v>
      </c>
    </row>
    <row r="10" spans="1:11" x14ac:dyDescent="0.3">
      <c r="A10" s="93"/>
      <c r="B10" s="1" t="s">
        <v>75</v>
      </c>
      <c r="C10" s="1">
        <v>22</v>
      </c>
      <c r="D10" s="8">
        <f>SUM(C9:C14)</f>
        <v>56</v>
      </c>
      <c r="E10" s="8"/>
      <c r="F10" s="1">
        <v>0</v>
      </c>
      <c r="G10" s="8">
        <f t="shared" ref="G10" si="1">SUM(E9:E14)</f>
        <v>0</v>
      </c>
      <c r="H10" s="1">
        <v>0</v>
      </c>
      <c r="I10" s="1">
        <v>0</v>
      </c>
      <c r="J10" s="8">
        <f>SUM(H9:H14)</f>
        <v>0</v>
      </c>
      <c r="K10" s="96"/>
    </row>
    <row r="11" spans="1:11" x14ac:dyDescent="0.3">
      <c r="A11" s="93"/>
      <c r="B11" s="1" t="s">
        <v>7</v>
      </c>
      <c r="C11" s="3">
        <v>0</v>
      </c>
      <c r="D11" s="9" t="s">
        <v>4</v>
      </c>
      <c r="E11" s="8"/>
      <c r="F11" s="3">
        <v>0</v>
      </c>
      <c r="G11" s="9" t="s">
        <v>4</v>
      </c>
      <c r="H11" s="3">
        <v>0</v>
      </c>
      <c r="I11" s="3">
        <v>0</v>
      </c>
      <c r="J11" s="9" t="s">
        <v>4</v>
      </c>
      <c r="K11" s="96"/>
    </row>
    <row r="12" spans="1:11" x14ac:dyDescent="0.3">
      <c r="A12" s="93"/>
      <c r="B12" s="3" t="s">
        <v>8</v>
      </c>
      <c r="C12" s="1">
        <v>0</v>
      </c>
      <c r="D12" s="9">
        <v>0</v>
      </c>
      <c r="E12" s="9"/>
      <c r="F12" s="1">
        <v>0</v>
      </c>
      <c r="G12" s="9">
        <f t="shared" ref="G12" si="2">SUM(F9:F14)</f>
        <v>0</v>
      </c>
      <c r="H12" s="1">
        <v>0</v>
      </c>
      <c r="I12" s="1">
        <v>0</v>
      </c>
      <c r="J12" s="9">
        <f>SUM(I9:I14)</f>
        <v>0</v>
      </c>
      <c r="K12" s="96"/>
    </row>
    <row r="13" spans="1:11" x14ac:dyDescent="0.3">
      <c r="A13" s="93"/>
      <c r="B13" s="1" t="s">
        <v>9</v>
      </c>
      <c r="C13" s="3">
        <v>0</v>
      </c>
      <c r="D13" s="9" t="s">
        <v>15</v>
      </c>
      <c r="E13" s="8"/>
      <c r="F13" s="3">
        <v>0</v>
      </c>
      <c r="G13" s="9" t="s">
        <v>17</v>
      </c>
      <c r="H13" s="3">
        <v>0</v>
      </c>
      <c r="I13" s="3">
        <v>0</v>
      </c>
      <c r="J13" s="9" t="s">
        <v>17</v>
      </c>
      <c r="K13" s="96"/>
    </row>
    <row r="14" spans="1:11" ht="15" thickBot="1" x14ac:dyDescent="0.35">
      <c r="A14" s="94"/>
      <c r="B14" s="1" t="s">
        <v>12</v>
      </c>
      <c r="C14" s="6">
        <v>0</v>
      </c>
      <c r="D14" s="10">
        <f>SUM(D10,D12)</f>
        <v>56</v>
      </c>
      <c r="E14" s="10"/>
      <c r="F14" s="6">
        <v>0</v>
      </c>
      <c r="G14" s="10">
        <f t="shared" ref="G14" si="3">SUM(G10,G12)</f>
        <v>0</v>
      </c>
      <c r="H14" s="6">
        <v>0</v>
      </c>
      <c r="I14" s="6">
        <v>0</v>
      </c>
      <c r="J14" s="10">
        <f>SUM(J10,J12)</f>
        <v>0</v>
      </c>
      <c r="K14" s="97"/>
    </row>
    <row r="15" spans="1:11" ht="15" thickTop="1" x14ac:dyDescent="0.3">
      <c r="A15" s="98" t="s">
        <v>77</v>
      </c>
      <c r="B15" s="7" t="s">
        <v>74</v>
      </c>
      <c r="C15" s="3">
        <v>44</v>
      </c>
      <c r="D15" s="8" t="s">
        <v>11</v>
      </c>
      <c r="E15" s="8"/>
      <c r="F15" s="3">
        <v>0</v>
      </c>
      <c r="G15" s="8" t="s">
        <v>11</v>
      </c>
      <c r="H15" s="3">
        <v>0</v>
      </c>
      <c r="I15" s="3">
        <v>0</v>
      </c>
      <c r="J15" s="8" t="s">
        <v>11</v>
      </c>
      <c r="K15" s="95">
        <f t="shared" ref="K15" si="4">SUM(D20,G20,J20)</f>
        <v>64</v>
      </c>
    </row>
    <row r="16" spans="1:11" x14ac:dyDescent="0.3">
      <c r="A16" s="99"/>
      <c r="B16" s="1" t="s">
        <v>75</v>
      </c>
      <c r="C16" s="1">
        <v>20</v>
      </c>
      <c r="D16" s="8">
        <f>SUM(C15:C20)</f>
        <v>64</v>
      </c>
      <c r="E16" s="8"/>
      <c r="F16" s="1">
        <v>0</v>
      </c>
      <c r="G16" s="8">
        <f t="shared" ref="G16" si="5">SUM(E15:E20)</f>
        <v>0</v>
      </c>
      <c r="H16" s="1">
        <v>0</v>
      </c>
      <c r="I16" s="1">
        <v>0</v>
      </c>
      <c r="J16" s="8">
        <f>SUM(H15:H20)</f>
        <v>0</v>
      </c>
      <c r="K16" s="96"/>
    </row>
    <row r="17" spans="1:11" x14ac:dyDescent="0.3">
      <c r="A17" s="99"/>
      <c r="B17" s="1" t="s">
        <v>7</v>
      </c>
      <c r="C17" s="3">
        <v>0</v>
      </c>
      <c r="D17" s="9" t="s">
        <v>4</v>
      </c>
      <c r="E17" s="8"/>
      <c r="F17" s="3">
        <v>0</v>
      </c>
      <c r="G17" s="9" t="s">
        <v>4</v>
      </c>
      <c r="H17" s="3">
        <v>0</v>
      </c>
      <c r="I17" s="3">
        <v>0</v>
      </c>
      <c r="J17" s="9" t="s">
        <v>4</v>
      </c>
      <c r="K17" s="96"/>
    </row>
    <row r="18" spans="1:11" x14ac:dyDescent="0.3">
      <c r="A18" s="99"/>
      <c r="B18" s="3" t="s">
        <v>8</v>
      </c>
      <c r="C18" s="1">
        <v>0</v>
      </c>
      <c r="D18" s="9">
        <v>0</v>
      </c>
      <c r="E18" s="9"/>
      <c r="F18" s="1">
        <v>0</v>
      </c>
      <c r="G18" s="9">
        <f t="shared" ref="G18" si="6">SUM(F15:F20)</f>
        <v>0</v>
      </c>
      <c r="H18" s="1">
        <v>0</v>
      </c>
      <c r="I18" s="1">
        <v>0</v>
      </c>
      <c r="J18" s="9">
        <f>SUM(I15:I20)</f>
        <v>0</v>
      </c>
      <c r="K18" s="96"/>
    </row>
    <row r="19" spans="1:11" x14ac:dyDescent="0.3">
      <c r="A19" s="99"/>
      <c r="B19" s="1" t="s">
        <v>9</v>
      </c>
      <c r="C19" s="3">
        <v>0</v>
      </c>
      <c r="D19" s="9" t="s">
        <v>15</v>
      </c>
      <c r="E19" s="8"/>
      <c r="F19" s="3">
        <v>0</v>
      </c>
      <c r="G19" s="9" t="s">
        <v>18</v>
      </c>
      <c r="H19" s="3">
        <v>0</v>
      </c>
      <c r="I19" s="3">
        <v>0</v>
      </c>
      <c r="J19" s="9" t="s">
        <v>17</v>
      </c>
      <c r="K19" s="96"/>
    </row>
    <row r="20" spans="1:11" ht="15" thickBot="1" x14ac:dyDescent="0.35">
      <c r="A20" s="100"/>
      <c r="B20" s="1" t="s">
        <v>12</v>
      </c>
      <c r="C20" s="6">
        <v>0</v>
      </c>
      <c r="D20" s="10">
        <f>SUM(D16,D18)</f>
        <v>64</v>
      </c>
      <c r="E20" s="10"/>
      <c r="F20" s="6">
        <v>0</v>
      </c>
      <c r="G20" s="10">
        <f t="shared" ref="G20" si="7">SUM(G16,G18)</f>
        <v>0</v>
      </c>
      <c r="H20" s="6">
        <v>0</v>
      </c>
      <c r="I20" s="6">
        <v>0</v>
      </c>
      <c r="J20" s="10">
        <f>SUM(J16,J18)</f>
        <v>0</v>
      </c>
      <c r="K20" s="97"/>
    </row>
    <row r="21" spans="1:11" ht="15" thickTop="1" x14ac:dyDescent="0.3">
      <c r="A21" s="92" t="s">
        <v>78</v>
      </c>
      <c r="B21" s="7" t="s">
        <v>74</v>
      </c>
      <c r="C21" s="3">
        <v>22</v>
      </c>
      <c r="D21" s="8" t="s">
        <v>11</v>
      </c>
      <c r="E21" s="8"/>
      <c r="F21" s="3">
        <v>0</v>
      </c>
      <c r="G21" s="8" t="s">
        <v>11</v>
      </c>
      <c r="H21" s="3">
        <v>0</v>
      </c>
      <c r="I21" s="3">
        <v>0</v>
      </c>
      <c r="J21" s="8" t="s">
        <v>11</v>
      </c>
      <c r="K21" s="95">
        <f>SUM(D26,G26,J26)</f>
        <v>32</v>
      </c>
    </row>
    <row r="22" spans="1:11" x14ac:dyDescent="0.3">
      <c r="A22" s="93"/>
      <c r="B22" s="1" t="s">
        <v>75</v>
      </c>
      <c r="C22" s="1">
        <v>10</v>
      </c>
      <c r="D22" s="8">
        <f>SUM(C21:C26)</f>
        <v>32</v>
      </c>
      <c r="E22" s="8"/>
      <c r="F22" s="1">
        <v>0</v>
      </c>
      <c r="G22" s="8">
        <f t="shared" ref="G22" si="8">SUM(E21:E26)</f>
        <v>0</v>
      </c>
      <c r="H22" s="1">
        <v>0</v>
      </c>
      <c r="I22" s="1">
        <v>0</v>
      </c>
      <c r="J22" s="8">
        <f>SUM(H21:H26)</f>
        <v>0</v>
      </c>
      <c r="K22" s="96"/>
    </row>
    <row r="23" spans="1:11" x14ac:dyDescent="0.3">
      <c r="A23" s="93"/>
      <c r="B23" s="1" t="s">
        <v>7</v>
      </c>
      <c r="C23" s="3">
        <v>0</v>
      </c>
      <c r="D23" s="9" t="s">
        <v>4</v>
      </c>
      <c r="E23" s="8"/>
      <c r="F23" s="3">
        <v>0</v>
      </c>
      <c r="G23" s="9" t="s">
        <v>4</v>
      </c>
      <c r="H23" s="3">
        <v>0</v>
      </c>
      <c r="I23" s="3">
        <v>0</v>
      </c>
      <c r="J23" s="9" t="s">
        <v>4</v>
      </c>
      <c r="K23" s="96"/>
    </row>
    <row r="24" spans="1:11" x14ac:dyDescent="0.3">
      <c r="A24" s="93"/>
      <c r="B24" s="3" t="s">
        <v>8</v>
      </c>
      <c r="C24" s="1">
        <v>0</v>
      </c>
      <c r="D24" s="9">
        <v>0</v>
      </c>
      <c r="E24" s="9"/>
      <c r="F24" s="1">
        <v>0</v>
      </c>
      <c r="G24" s="9">
        <f t="shared" ref="G24" si="9">SUM(F21:F26)</f>
        <v>0</v>
      </c>
      <c r="H24" s="1">
        <v>0</v>
      </c>
      <c r="I24" s="1">
        <v>0</v>
      </c>
      <c r="J24" s="9">
        <f>SUM(I21:I26)</f>
        <v>0</v>
      </c>
      <c r="K24" s="96"/>
    </row>
    <row r="25" spans="1:11" x14ac:dyDescent="0.3">
      <c r="A25" s="93"/>
      <c r="B25" s="1" t="s">
        <v>9</v>
      </c>
      <c r="C25" s="3">
        <v>0</v>
      </c>
      <c r="D25" s="9" t="s">
        <v>15</v>
      </c>
      <c r="E25" s="8"/>
      <c r="F25" s="3">
        <v>0</v>
      </c>
      <c r="G25" s="9" t="s">
        <v>19</v>
      </c>
      <c r="H25" s="3">
        <v>0</v>
      </c>
      <c r="I25" s="3">
        <v>0</v>
      </c>
      <c r="J25" s="9" t="s">
        <v>17</v>
      </c>
      <c r="K25" s="96"/>
    </row>
    <row r="26" spans="1:11" ht="15" thickBot="1" x14ac:dyDescent="0.35">
      <c r="A26" s="94"/>
      <c r="B26" s="1" t="s">
        <v>12</v>
      </c>
      <c r="C26" s="6">
        <v>0</v>
      </c>
      <c r="D26" s="10">
        <f>SUM(D22,D24)</f>
        <v>32</v>
      </c>
      <c r="E26" s="10"/>
      <c r="F26" s="6">
        <v>0</v>
      </c>
      <c r="G26" s="10">
        <f t="shared" ref="G26" si="10">SUM(G22,G24)</f>
        <v>0</v>
      </c>
      <c r="H26" s="6">
        <v>0</v>
      </c>
      <c r="I26" s="6">
        <v>0</v>
      </c>
      <c r="J26" s="10">
        <f>SUM(J22,J24)</f>
        <v>0</v>
      </c>
      <c r="K26" s="97"/>
    </row>
    <row r="27" spans="1:11" ht="15" thickTop="1" x14ac:dyDescent="0.3">
      <c r="A27" s="92" t="s">
        <v>79</v>
      </c>
      <c r="B27" s="7" t="s">
        <v>74</v>
      </c>
      <c r="C27" s="3">
        <v>14</v>
      </c>
      <c r="D27" s="8" t="s">
        <v>11</v>
      </c>
      <c r="E27" s="8"/>
      <c r="F27" s="3">
        <v>0</v>
      </c>
      <c r="G27" s="8" t="s">
        <v>11</v>
      </c>
      <c r="H27" s="3">
        <v>0</v>
      </c>
      <c r="I27" s="3">
        <v>0</v>
      </c>
      <c r="J27" s="8" t="s">
        <v>11</v>
      </c>
      <c r="K27" s="95">
        <f>SUM(D32,G32,J32)</f>
        <v>24</v>
      </c>
    </row>
    <row r="28" spans="1:11" x14ac:dyDescent="0.3">
      <c r="A28" s="93"/>
      <c r="B28" s="1" t="s">
        <v>75</v>
      </c>
      <c r="C28" s="1">
        <v>10</v>
      </c>
      <c r="D28" s="8">
        <f>SUM(C27:C32)</f>
        <v>24</v>
      </c>
      <c r="E28" s="8"/>
      <c r="F28" s="1">
        <v>0</v>
      </c>
      <c r="G28" s="8">
        <f>SUM(E27:E32)</f>
        <v>0</v>
      </c>
      <c r="H28" s="1">
        <v>0</v>
      </c>
      <c r="I28" s="1">
        <v>0</v>
      </c>
      <c r="J28" s="8">
        <f>SUM(H27:H32)</f>
        <v>0</v>
      </c>
      <c r="K28" s="96"/>
    </row>
    <row r="29" spans="1:11" ht="15" thickBot="1" x14ac:dyDescent="0.35">
      <c r="A29" s="93"/>
      <c r="B29" s="1" t="s">
        <v>7</v>
      </c>
      <c r="C29" s="3">
        <v>0</v>
      </c>
      <c r="D29" s="9" t="s">
        <v>4</v>
      </c>
      <c r="E29" s="8"/>
      <c r="F29" s="3">
        <v>0</v>
      </c>
      <c r="G29" s="9" t="s">
        <v>4</v>
      </c>
      <c r="H29" s="3">
        <v>0</v>
      </c>
      <c r="I29" s="3">
        <v>0</v>
      </c>
      <c r="J29" s="9" t="s">
        <v>4</v>
      </c>
      <c r="K29" s="96"/>
    </row>
    <row r="30" spans="1:11" ht="15" thickTop="1" x14ac:dyDescent="0.3">
      <c r="A30" s="93"/>
      <c r="B30" s="7" t="s">
        <v>8</v>
      </c>
      <c r="C30" s="1">
        <v>0</v>
      </c>
      <c r="D30" s="9">
        <v>0</v>
      </c>
      <c r="E30" s="9"/>
      <c r="F30" s="1">
        <v>0</v>
      </c>
      <c r="G30" s="9">
        <f>SUM(F27:F32)</f>
        <v>0</v>
      </c>
      <c r="H30" s="1">
        <v>0</v>
      </c>
      <c r="I30" s="1">
        <v>0</v>
      </c>
      <c r="J30" s="9">
        <f>SUM(I27:I32)</f>
        <v>0</v>
      </c>
      <c r="K30" s="96"/>
    </row>
    <row r="31" spans="1:11" x14ac:dyDescent="0.3">
      <c r="A31" s="93"/>
      <c r="B31" s="1" t="s">
        <v>9</v>
      </c>
      <c r="C31" s="3">
        <v>0</v>
      </c>
      <c r="D31" s="9" t="s">
        <v>15</v>
      </c>
      <c r="E31" s="8"/>
      <c r="F31" s="3">
        <v>0</v>
      </c>
      <c r="G31" s="9" t="s">
        <v>17</v>
      </c>
      <c r="H31" s="3">
        <v>0</v>
      </c>
      <c r="I31" s="3">
        <v>0</v>
      </c>
      <c r="J31" s="9" t="s">
        <v>17</v>
      </c>
      <c r="K31" s="96"/>
    </row>
    <row r="32" spans="1:11" ht="15" thickBot="1" x14ac:dyDescent="0.35">
      <c r="A32" s="94"/>
      <c r="B32" s="1" t="s">
        <v>12</v>
      </c>
      <c r="C32" s="6">
        <v>0</v>
      </c>
      <c r="D32" s="10">
        <f>SUM(D28,D30)</f>
        <v>24</v>
      </c>
      <c r="E32" s="10"/>
      <c r="F32" s="6">
        <v>0</v>
      </c>
      <c r="G32" s="10">
        <f>SUM(G28,G30)</f>
        <v>0</v>
      </c>
      <c r="H32" s="6">
        <v>0</v>
      </c>
      <c r="I32" s="6">
        <v>0</v>
      </c>
      <c r="J32" s="10">
        <f>SUM(J28,J30)</f>
        <v>0</v>
      </c>
      <c r="K32" s="97"/>
    </row>
    <row r="33" spans="1:11" ht="15" thickTop="1" x14ac:dyDescent="0.3">
      <c r="A33" s="92" t="s">
        <v>165</v>
      </c>
      <c r="B33" s="7" t="s">
        <v>74</v>
      </c>
      <c r="C33" s="3">
        <v>0</v>
      </c>
      <c r="D33" s="8" t="s">
        <v>11</v>
      </c>
      <c r="E33" s="8"/>
      <c r="F33" s="3">
        <v>0</v>
      </c>
      <c r="G33" s="8" t="s">
        <v>11</v>
      </c>
      <c r="H33" s="3">
        <v>0</v>
      </c>
      <c r="I33" s="3">
        <v>0</v>
      </c>
      <c r="J33" s="8" t="s">
        <v>11</v>
      </c>
      <c r="K33" s="95">
        <f>SUM(D38,G38,J38)</f>
        <v>36</v>
      </c>
    </row>
    <row r="34" spans="1:11" x14ac:dyDescent="0.3">
      <c r="A34" s="93"/>
      <c r="B34" s="1" t="s">
        <v>75</v>
      </c>
      <c r="C34" s="1">
        <v>36</v>
      </c>
      <c r="D34" s="8">
        <f>SUM(C33:C38)</f>
        <v>36</v>
      </c>
      <c r="E34" s="8"/>
      <c r="F34" s="1">
        <v>0</v>
      </c>
      <c r="G34" s="8">
        <f t="shared" ref="G34" si="11">SUM(E33:E38)</f>
        <v>0</v>
      </c>
      <c r="H34" s="1">
        <v>0</v>
      </c>
      <c r="I34" s="1">
        <v>0</v>
      </c>
      <c r="J34" s="8">
        <f>SUM(H33:H38)</f>
        <v>0</v>
      </c>
      <c r="K34" s="96"/>
    </row>
    <row r="35" spans="1:11" x14ac:dyDescent="0.3">
      <c r="A35" s="93"/>
      <c r="B35" s="1" t="s">
        <v>7</v>
      </c>
      <c r="C35" s="3">
        <v>0</v>
      </c>
      <c r="D35" s="9" t="s">
        <v>4</v>
      </c>
      <c r="E35" s="8"/>
      <c r="F35" s="3">
        <v>0</v>
      </c>
      <c r="G35" s="9" t="s">
        <v>4</v>
      </c>
      <c r="H35" s="3">
        <v>0</v>
      </c>
      <c r="I35" s="3">
        <v>0</v>
      </c>
      <c r="J35" s="9" t="s">
        <v>4</v>
      </c>
      <c r="K35" s="96"/>
    </row>
    <row r="36" spans="1:11" x14ac:dyDescent="0.3">
      <c r="A36" s="93"/>
      <c r="B36" s="3" t="s">
        <v>8</v>
      </c>
      <c r="C36" s="1">
        <v>0</v>
      </c>
      <c r="D36" s="9">
        <v>0</v>
      </c>
      <c r="E36" s="9"/>
      <c r="F36" s="1">
        <v>0</v>
      </c>
      <c r="G36" s="9">
        <f t="shared" ref="G36" si="12">SUM(F33:F38)</f>
        <v>0</v>
      </c>
      <c r="H36" s="1">
        <v>0</v>
      </c>
      <c r="I36" s="1">
        <v>0</v>
      </c>
      <c r="J36" s="9">
        <f>SUM(I33:I38)</f>
        <v>0</v>
      </c>
      <c r="K36" s="96"/>
    </row>
    <row r="37" spans="1:11" x14ac:dyDescent="0.3">
      <c r="A37" s="93"/>
      <c r="B37" s="1" t="s">
        <v>9</v>
      </c>
      <c r="C37" s="3">
        <v>0</v>
      </c>
      <c r="D37" s="9" t="s">
        <v>15</v>
      </c>
      <c r="E37" s="8"/>
      <c r="F37" s="3">
        <v>0</v>
      </c>
      <c r="G37" s="9" t="s">
        <v>19</v>
      </c>
      <c r="H37" s="3">
        <v>0</v>
      </c>
      <c r="I37" s="3">
        <v>0</v>
      </c>
      <c r="J37" s="9" t="s">
        <v>17</v>
      </c>
      <c r="K37" s="96"/>
    </row>
    <row r="38" spans="1:11" ht="15" thickBot="1" x14ac:dyDescent="0.35">
      <c r="A38" s="94"/>
      <c r="B38" s="1" t="s">
        <v>12</v>
      </c>
      <c r="C38" s="6">
        <v>0</v>
      </c>
      <c r="D38" s="10">
        <f>SUM(D34,D36)</f>
        <v>36</v>
      </c>
      <c r="E38" s="10"/>
      <c r="F38" s="6">
        <v>0</v>
      </c>
      <c r="G38" s="10">
        <f t="shared" ref="G38" si="13">SUM(G34,G36)</f>
        <v>0</v>
      </c>
      <c r="H38" s="6">
        <v>0</v>
      </c>
      <c r="I38" s="6">
        <v>0</v>
      </c>
      <c r="J38" s="10">
        <f>SUM(J34,J36)</f>
        <v>0</v>
      </c>
      <c r="K38" s="97"/>
    </row>
    <row r="39" spans="1:11" ht="15" thickTop="1" x14ac:dyDescent="0.3">
      <c r="A39" s="92" t="s">
        <v>166</v>
      </c>
      <c r="B39" s="7" t="s">
        <v>87</v>
      </c>
      <c r="C39" s="3">
        <v>0</v>
      </c>
      <c r="D39" s="8" t="s">
        <v>11</v>
      </c>
      <c r="E39" s="8"/>
      <c r="F39" s="3">
        <v>0</v>
      </c>
      <c r="G39" s="8" t="s">
        <v>11</v>
      </c>
      <c r="H39" s="3">
        <v>15</v>
      </c>
      <c r="I39" s="3">
        <v>0</v>
      </c>
      <c r="J39" s="8" t="s">
        <v>11</v>
      </c>
      <c r="K39" s="95">
        <f>SUM(D44,G44,J44)</f>
        <v>35</v>
      </c>
    </row>
    <row r="40" spans="1:11" x14ac:dyDescent="0.3">
      <c r="A40" s="93"/>
      <c r="B40" s="1" t="s">
        <v>167</v>
      </c>
      <c r="C40" s="1"/>
      <c r="D40" s="8">
        <f>SUM(C39:C44)</f>
        <v>0</v>
      </c>
      <c r="E40" s="8"/>
      <c r="F40" s="1">
        <v>0</v>
      </c>
      <c r="G40" s="8">
        <f>SUM(E39:E44)</f>
        <v>0</v>
      </c>
      <c r="H40" s="1">
        <v>20</v>
      </c>
      <c r="I40" s="1">
        <v>0</v>
      </c>
      <c r="J40" s="8">
        <f>SUM(H39:H44)</f>
        <v>35</v>
      </c>
      <c r="K40" s="96"/>
    </row>
    <row r="41" spans="1:11" ht="15" thickBot="1" x14ac:dyDescent="0.35">
      <c r="A41" s="93"/>
      <c r="B41" s="1" t="s">
        <v>7</v>
      </c>
      <c r="C41" s="3">
        <v>0</v>
      </c>
      <c r="D41" s="9" t="s">
        <v>4</v>
      </c>
      <c r="E41" s="8"/>
      <c r="F41" s="3">
        <v>0</v>
      </c>
      <c r="G41" s="9" t="s">
        <v>4</v>
      </c>
      <c r="H41" s="3">
        <v>0</v>
      </c>
      <c r="I41" s="3">
        <v>0</v>
      </c>
      <c r="J41" s="9" t="s">
        <v>4</v>
      </c>
      <c r="K41" s="96"/>
    </row>
    <row r="42" spans="1:11" ht="15" thickTop="1" x14ac:dyDescent="0.3">
      <c r="A42" s="93"/>
      <c r="B42" s="7" t="s">
        <v>8</v>
      </c>
      <c r="C42" s="1">
        <v>0</v>
      </c>
      <c r="D42" s="9">
        <v>0</v>
      </c>
      <c r="E42" s="9"/>
      <c r="F42" s="1">
        <v>0</v>
      </c>
      <c r="G42" s="9">
        <f>SUM(F39:F44)</f>
        <v>0</v>
      </c>
      <c r="H42" s="1">
        <v>0</v>
      </c>
      <c r="I42" s="1">
        <v>0</v>
      </c>
      <c r="J42" s="9">
        <f>SUM(I39:I44)</f>
        <v>0</v>
      </c>
      <c r="K42" s="96"/>
    </row>
    <row r="43" spans="1:11" x14ac:dyDescent="0.3">
      <c r="A43" s="93"/>
      <c r="B43" s="1" t="s">
        <v>9</v>
      </c>
      <c r="C43" s="3">
        <v>0</v>
      </c>
      <c r="D43" s="9" t="s">
        <v>15</v>
      </c>
      <c r="E43" s="8"/>
      <c r="F43" s="3">
        <v>0</v>
      </c>
      <c r="G43" s="9" t="s">
        <v>17</v>
      </c>
      <c r="H43" s="3">
        <v>0</v>
      </c>
      <c r="I43" s="3">
        <v>0</v>
      </c>
      <c r="J43" s="9" t="s">
        <v>17</v>
      </c>
      <c r="K43" s="96"/>
    </row>
    <row r="44" spans="1:11" ht="15" thickBot="1" x14ac:dyDescent="0.35">
      <c r="A44" s="94"/>
      <c r="B44" s="1" t="s">
        <v>12</v>
      </c>
      <c r="C44" s="6">
        <v>0</v>
      </c>
      <c r="D44" s="10">
        <f>SUM(D40,D42)</f>
        <v>0</v>
      </c>
      <c r="E44" s="10"/>
      <c r="F44" s="6">
        <v>0</v>
      </c>
      <c r="G44" s="10">
        <f>SUM(G40,G42)</f>
        <v>0</v>
      </c>
      <c r="H44" s="6">
        <v>0</v>
      </c>
      <c r="I44" s="6">
        <v>0</v>
      </c>
      <c r="J44" s="10">
        <f>SUM(J40,J42)</f>
        <v>35</v>
      </c>
      <c r="K44" s="97"/>
    </row>
    <row r="45" spans="1:11" ht="15.6" thickTop="1" thickBot="1" x14ac:dyDescent="0.35">
      <c r="A45" s="79"/>
      <c r="B45" s="160"/>
      <c r="C45" s="158"/>
      <c r="D45" s="159"/>
      <c r="E45" s="159"/>
      <c r="F45" s="158"/>
      <c r="G45" s="159"/>
      <c r="H45" s="158"/>
      <c r="I45" s="158"/>
      <c r="J45" s="159"/>
      <c r="K45" s="161"/>
    </row>
    <row r="46" spans="1:11" ht="15" thickTop="1" x14ac:dyDescent="0.3">
      <c r="A46" s="92" t="s">
        <v>0</v>
      </c>
      <c r="B46" s="84" t="s">
        <v>80</v>
      </c>
      <c r="C46" s="3">
        <v>18</v>
      </c>
      <c r="D46" s="8" t="s">
        <v>11</v>
      </c>
      <c r="E46" s="8"/>
      <c r="F46" s="3">
        <v>0</v>
      </c>
      <c r="G46" s="8" t="s">
        <v>11</v>
      </c>
      <c r="H46" s="3">
        <v>0</v>
      </c>
      <c r="I46" s="3">
        <v>0</v>
      </c>
      <c r="J46" s="8" t="s">
        <v>11</v>
      </c>
      <c r="K46" s="95">
        <f>SUM(D51,G51,J51)</f>
        <v>1920</v>
      </c>
    </row>
    <row r="47" spans="1:11" x14ac:dyDescent="0.3">
      <c r="A47" s="93"/>
      <c r="B47" s="85" t="s">
        <v>81</v>
      </c>
      <c r="C47" s="1">
        <v>0</v>
      </c>
      <c r="D47" s="8">
        <f>SUM(C46:C62)</f>
        <v>316</v>
      </c>
      <c r="E47" s="8"/>
      <c r="F47" s="1">
        <v>0</v>
      </c>
      <c r="G47" s="8">
        <f>SUM(E46:E62)</f>
        <v>144</v>
      </c>
      <c r="H47" s="1">
        <v>62</v>
      </c>
      <c r="I47" s="1">
        <v>0</v>
      </c>
      <c r="J47" s="8">
        <f>SUM(H46:H62)</f>
        <v>89</v>
      </c>
      <c r="K47" s="96"/>
    </row>
    <row r="48" spans="1:11" x14ac:dyDescent="0.3">
      <c r="A48" s="93"/>
      <c r="B48" s="86" t="s">
        <v>82</v>
      </c>
      <c r="C48" s="3">
        <v>72</v>
      </c>
      <c r="D48" s="9" t="s">
        <v>4</v>
      </c>
      <c r="E48" s="8"/>
      <c r="F48" s="3">
        <v>0</v>
      </c>
      <c r="G48" s="9" t="s">
        <v>4</v>
      </c>
      <c r="H48" s="3"/>
      <c r="I48" s="3"/>
      <c r="J48" s="9" t="s">
        <v>4</v>
      </c>
      <c r="K48" s="96"/>
    </row>
    <row r="49" spans="1:11" x14ac:dyDescent="0.3">
      <c r="A49" s="93"/>
      <c r="B49" s="86" t="s">
        <v>83</v>
      </c>
      <c r="C49" s="3">
        <v>36</v>
      </c>
      <c r="D49" s="9">
        <v>0</v>
      </c>
      <c r="E49" s="8"/>
      <c r="F49" s="3">
        <v>0</v>
      </c>
      <c r="G49" s="9">
        <f>SUM(F46:F62)</f>
        <v>720</v>
      </c>
      <c r="H49" s="3"/>
      <c r="I49" s="3"/>
      <c r="J49" s="9">
        <f>SUM(I46:I62)</f>
        <v>651</v>
      </c>
      <c r="K49" s="96"/>
    </row>
    <row r="50" spans="1:11" x14ac:dyDescent="0.3">
      <c r="A50" s="93"/>
      <c r="B50" s="87" t="s">
        <v>84</v>
      </c>
      <c r="C50" s="3">
        <v>72</v>
      </c>
      <c r="D50" s="9" t="s">
        <v>15</v>
      </c>
      <c r="E50" s="8"/>
      <c r="F50" s="3">
        <v>0</v>
      </c>
      <c r="G50" s="9" t="s">
        <v>18</v>
      </c>
      <c r="H50" s="3"/>
      <c r="I50" s="3"/>
      <c r="J50" s="9" t="s">
        <v>17</v>
      </c>
      <c r="K50" s="96"/>
    </row>
    <row r="51" spans="1:11" ht="15" thickBot="1" x14ac:dyDescent="0.35">
      <c r="A51" s="93"/>
      <c r="B51" s="87" t="s">
        <v>85</v>
      </c>
      <c r="C51" s="3">
        <v>0</v>
      </c>
      <c r="D51" s="9">
        <f>SUM(D47,D49)</f>
        <v>316</v>
      </c>
      <c r="E51" s="8"/>
      <c r="F51" s="3">
        <v>0</v>
      </c>
      <c r="G51" s="10">
        <f t="shared" ref="G51" si="14">SUM(G47,G49)</f>
        <v>864</v>
      </c>
      <c r="H51" s="3"/>
      <c r="I51" s="3"/>
      <c r="J51" s="9">
        <f>SUM(J47,J49)</f>
        <v>740</v>
      </c>
      <c r="K51" s="96"/>
    </row>
    <row r="52" spans="1:11" ht="15" thickTop="1" x14ac:dyDescent="0.3">
      <c r="A52" s="93"/>
      <c r="B52" s="87" t="s">
        <v>86</v>
      </c>
      <c r="C52" s="3">
        <v>36</v>
      </c>
      <c r="D52" s="8"/>
      <c r="E52" s="8"/>
      <c r="F52" s="3"/>
      <c r="G52" s="9"/>
      <c r="H52" s="3"/>
      <c r="I52" s="3"/>
      <c r="J52" s="9"/>
      <c r="K52" s="96"/>
    </row>
    <row r="53" spans="1:11" x14ac:dyDescent="0.3">
      <c r="A53" s="93"/>
      <c r="B53" s="87" t="s">
        <v>75</v>
      </c>
      <c r="C53" s="3">
        <v>82</v>
      </c>
      <c r="D53" s="8"/>
      <c r="E53" s="8"/>
      <c r="F53" s="3">
        <v>0</v>
      </c>
      <c r="G53" s="9"/>
      <c r="H53" s="3"/>
      <c r="I53" s="3"/>
      <c r="J53" s="9"/>
      <c r="K53" s="96"/>
    </row>
    <row r="54" spans="1:11" x14ac:dyDescent="0.3">
      <c r="A54" s="93"/>
      <c r="B54" s="88" t="s">
        <v>87</v>
      </c>
      <c r="C54" s="3"/>
      <c r="D54" s="8"/>
      <c r="E54" s="8">
        <v>108</v>
      </c>
      <c r="F54" s="3"/>
      <c r="G54" s="9"/>
      <c r="H54" s="3">
        <v>16</v>
      </c>
      <c r="I54" s="3"/>
      <c r="J54" s="9"/>
      <c r="K54" s="96"/>
    </row>
    <row r="55" spans="1:11" x14ac:dyDescent="0.3">
      <c r="A55" s="93"/>
      <c r="B55" s="88" t="s">
        <v>88</v>
      </c>
      <c r="C55" s="3"/>
      <c r="D55" s="8"/>
      <c r="E55" s="8"/>
      <c r="F55" s="3">
        <v>72</v>
      </c>
      <c r="G55" s="9"/>
      <c r="H55" s="3">
        <v>0</v>
      </c>
      <c r="I55" s="3">
        <v>109</v>
      </c>
      <c r="J55" s="9"/>
      <c r="K55" s="96"/>
    </row>
    <row r="56" spans="1:11" x14ac:dyDescent="0.3">
      <c r="A56" s="93"/>
      <c r="B56" s="88" t="s">
        <v>89</v>
      </c>
      <c r="C56" s="3"/>
      <c r="D56" s="8"/>
      <c r="E56" s="8"/>
      <c r="F56" s="3">
        <v>576</v>
      </c>
      <c r="G56" s="9"/>
      <c r="H56" s="3"/>
      <c r="I56" s="3">
        <v>470</v>
      </c>
      <c r="J56" s="9"/>
      <c r="K56" s="96"/>
    </row>
    <row r="57" spans="1:11" ht="41.4" x14ac:dyDescent="0.3">
      <c r="A57" s="93"/>
      <c r="B57" s="88" t="s">
        <v>90</v>
      </c>
      <c r="C57" s="3"/>
      <c r="D57" s="8"/>
      <c r="E57" s="8">
        <v>36</v>
      </c>
      <c r="F57" s="3">
        <v>72</v>
      </c>
      <c r="G57" s="9"/>
      <c r="H57" s="3"/>
      <c r="I57" s="3"/>
      <c r="J57" s="9"/>
      <c r="K57" s="96"/>
    </row>
    <row r="58" spans="1:11" ht="27.6" x14ac:dyDescent="0.3">
      <c r="A58" s="93"/>
      <c r="B58" s="88" t="s">
        <v>91</v>
      </c>
      <c r="C58" s="3"/>
      <c r="D58" s="8"/>
      <c r="E58" s="8"/>
      <c r="F58" s="3"/>
      <c r="G58" s="9"/>
      <c r="H58" s="3"/>
      <c r="I58" s="3">
        <v>72</v>
      </c>
      <c r="J58" s="9"/>
      <c r="K58" s="96"/>
    </row>
    <row r="59" spans="1:11" x14ac:dyDescent="0.3">
      <c r="A59" s="93"/>
      <c r="B59" s="88" t="s">
        <v>92</v>
      </c>
      <c r="C59" s="3"/>
      <c r="D59" s="8"/>
      <c r="E59" s="8"/>
      <c r="F59" s="3"/>
      <c r="G59" s="9"/>
      <c r="H59" s="3">
        <v>11</v>
      </c>
      <c r="I59" s="3"/>
      <c r="J59" s="9"/>
      <c r="K59" s="96"/>
    </row>
    <row r="60" spans="1:11" x14ac:dyDescent="0.3">
      <c r="A60" s="93"/>
      <c r="B60" s="88"/>
      <c r="C60" s="3"/>
      <c r="D60" s="8"/>
      <c r="E60" s="8"/>
      <c r="F60" s="3"/>
      <c r="G60" s="9"/>
      <c r="H60" s="3"/>
      <c r="I60" s="3"/>
      <c r="J60" s="9"/>
      <c r="K60" s="96"/>
    </row>
    <row r="61" spans="1:11" x14ac:dyDescent="0.3">
      <c r="A61" s="93"/>
      <c r="B61" s="77"/>
      <c r="C61" s="3">
        <v>0</v>
      </c>
      <c r="D61" s="9"/>
      <c r="E61" s="8"/>
      <c r="F61" s="3"/>
      <c r="G61" s="9"/>
      <c r="H61" s="3"/>
      <c r="I61" s="3"/>
      <c r="J61" s="9"/>
      <c r="K61" s="96"/>
    </row>
    <row r="62" spans="1:11" ht="15" thickBot="1" x14ac:dyDescent="0.35">
      <c r="A62" s="93"/>
      <c r="B62" s="76"/>
      <c r="C62" s="76">
        <v>0</v>
      </c>
      <c r="D62" s="78"/>
      <c r="E62" s="78"/>
      <c r="F62" s="6">
        <v>0</v>
      </c>
      <c r="G62" s="10"/>
      <c r="H62" s="6">
        <v>0</v>
      </c>
      <c r="I62" s="6">
        <v>0</v>
      </c>
      <c r="J62" s="10"/>
      <c r="K62" s="96"/>
    </row>
    <row r="63" spans="1:11" ht="15" thickTop="1" x14ac:dyDescent="0.3">
      <c r="C63" s="95">
        <f>SUM(C3:C62)</f>
        <v>576</v>
      </c>
      <c r="E63" s="3">
        <f>SUM(E3:E62)</f>
        <v>144</v>
      </c>
      <c r="F63" s="3">
        <f>SUM(F3:F62)</f>
        <v>720</v>
      </c>
      <c r="H63" s="3">
        <f>SUM(H3:H62)</f>
        <v>124</v>
      </c>
      <c r="I63" s="3">
        <f>SUM(I3:I62)</f>
        <v>651</v>
      </c>
      <c r="K63" s="56">
        <f>SUM(K3:K62)</f>
        <v>2215</v>
      </c>
    </row>
    <row r="64" spans="1:11" x14ac:dyDescent="0.3">
      <c r="C64" s="96"/>
      <c r="E64" s="101">
        <f>SUM(E63:F63)</f>
        <v>864</v>
      </c>
      <c r="F64" s="102"/>
      <c r="H64" s="101">
        <f>SUM(H63:I63)</f>
        <v>775</v>
      </c>
      <c r="I64" s="102"/>
    </row>
  </sheetData>
  <mergeCells count="23">
    <mergeCell ref="E1:G1"/>
    <mergeCell ref="E64:F64"/>
    <mergeCell ref="A33:A38"/>
    <mergeCell ref="K33:K38"/>
    <mergeCell ref="A39:A44"/>
    <mergeCell ref="K39:K44"/>
    <mergeCell ref="A21:A26"/>
    <mergeCell ref="K21:K26"/>
    <mergeCell ref="C63:C64"/>
    <mergeCell ref="H64:I64"/>
    <mergeCell ref="A27:A32"/>
    <mergeCell ref="K27:K32"/>
    <mergeCell ref="A46:A62"/>
    <mergeCell ref="K46:K62"/>
    <mergeCell ref="K1:K2"/>
    <mergeCell ref="A3:A8"/>
    <mergeCell ref="K3:K8"/>
    <mergeCell ref="A9:A14"/>
    <mergeCell ref="K9:K14"/>
    <mergeCell ref="A15:A20"/>
    <mergeCell ref="K15:K20"/>
    <mergeCell ref="C1:D1"/>
    <mergeCell ref="H1:J1"/>
  </mergeCells>
  <conditionalFormatting sqref="A3:C14 F3:F14">
    <cfRule type="dataBar" priority="11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{D0AA2B2C-82A7-469B-823F-8EBE60EC7073}</x14:id>
        </ext>
      </extLst>
    </cfRule>
  </conditionalFormatting>
  <conditionalFormatting sqref="D3:E14">
    <cfRule type="dataBar" priority="11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{1A4D3129-5CB5-4F21-8366-9A564CD7A446}</x14:id>
        </ext>
      </extLst>
    </cfRule>
  </conditionalFormatting>
  <conditionalFormatting sqref="D21:E26">
    <cfRule type="dataBar" priority="11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{A592F622-0057-4358-92EB-CA50D3ABCA58}</x14:id>
        </ext>
      </extLst>
    </cfRule>
  </conditionalFormatting>
  <conditionalFormatting sqref="A22:B26 A21">
    <cfRule type="dataBar" priority="11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{277AED3E-7612-4FA3-911B-9A181B1C1222}</x14:id>
        </ext>
      </extLst>
    </cfRule>
  </conditionalFormatting>
  <conditionalFormatting sqref="J21:J26">
    <cfRule type="dataBar" priority="11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{83EAD405-6F67-4B3D-984A-621BA6638A0F}</x14:id>
        </ext>
      </extLst>
    </cfRule>
  </conditionalFormatting>
  <conditionalFormatting sqref="C21:C26">
    <cfRule type="dataBar" priority="10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{183749FF-E3A1-4A68-AAD9-F8ECD8929345}</x14:id>
        </ext>
      </extLst>
    </cfRule>
  </conditionalFormatting>
  <conditionalFormatting sqref="F21:F26">
    <cfRule type="dataBar" priority="10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{8C7C4338-E752-4764-9933-C09E1FEEC805}</x14:id>
        </ext>
      </extLst>
    </cfRule>
  </conditionalFormatting>
  <conditionalFormatting sqref="H21:H26">
    <cfRule type="dataBar" priority="10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{283A95AB-68BD-43F6-AFBA-991E009ACC13}</x14:id>
        </ext>
      </extLst>
    </cfRule>
  </conditionalFormatting>
  <conditionalFormatting sqref="I21:I26">
    <cfRule type="dataBar" priority="10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{F40AA8CF-CA2E-4FCF-9DC9-F3A452424BD0}</x14:id>
        </ext>
      </extLst>
    </cfRule>
  </conditionalFormatting>
  <conditionalFormatting sqref="D27:E32 D45:E45">
    <cfRule type="dataBar" priority="9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{19F71BD6-9C33-45B3-93C2-8CBE001C473F}</x14:id>
        </ext>
      </extLst>
    </cfRule>
  </conditionalFormatting>
  <conditionalFormatting sqref="A28:B32 A27 A45:B45">
    <cfRule type="dataBar" priority="10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{7C2B41EC-BABB-4B1D-9717-EE91192A2F67}</x14:id>
        </ext>
      </extLst>
    </cfRule>
  </conditionalFormatting>
  <conditionalFormatting sqref="J27:J32 J45">
    <cfRule type="dataBar" priority="9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{DF6967A1-37E9-4C60-BAA8-0FB1932F5C4E}</x14:id>
        </ext>
      </extLst>
    </cfRule>
  </conditionalFormatting>
  <conditionalFormatting sqref="C27:C32 C45">
    <cfRule type="dataBar" priority="9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{0A8625D1-78EC-4965-9BD7-DAB04B3708B5}</x14:id>
        </ext>
      </extLst>
    </cfRule>
  </conditionalFormatting>
  <conditionalFormatting sqref="F27:F32 F45">
    <cfRule type="dataBar" priority="9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{BAEF019B-0873-41C0-9A7D-F9C8B4AB594E}</x14:id>
        </ext>
      </extLst>
    </cfRule>
  </conditionalFormatting>
  <conditionalFormatting sqref="H27:H32 H45">
    <cfRule type="dataBar" priority="9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{92F53F8D-0E6A-46C3-9A25-B2CEE379E38D}</x14:id>
        </ext>
      </extLst>
    </cfRule>
  </conditionalFormatting>
  <conditionalFormatting sqref="I27:I32 I45">
    <cfRule type="dataBar" priority="9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{6BC6710D-BB45-437C-AD6C-E17EE506AB8A}</x14:id>
        </ext>
      </extLst>
    </cfRule>
  </conditionalFormatting>
  <conditionalFormatting sqref="B21">
    <cfRule type="dataBar" priority="4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{B3428F70-5AA0-47EB-AF14-7F35041AC885}</x14:id>
        </ext>
      </extLst>
    </cfRule>
  </conditionalFormatting>
  <conditionalFormatting sqref="B27">
    <cfRule type="dataBar" priority="4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{4ECF6C97-BCCE-47D2-9A3B-250A5B4B8CCF}</x14:id>
        </ext>
      </extLst>
    </cfRule>
  </conditionalFormatting>
  <conditionalFormatting sqref="J48:J51">
    <cfRule type="dataBar" priority="2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{8B3AE515-0FEA-4A19-844D-99EF788699BE}</x14:id>
        </ext>
      </extLst>
    </cfRule>
  </conditionalFormatting>
  <conditionalFormatting sqref="D46:E61 D15:E20">
    <cfRule type="dataBar" priority="43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{B74C8ECB-7DBE-40F4-86A3-F7F779E3DEB7}</x14:id>
        </ext>
      </extLst>
    </cfRule>
  </conditionalFormatting>
  <conditionalFormatting sqref="A15:B20 K3:K32 A46:B62 K45:K62">
    <cfRule type="dataBar" priority="43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{E53409E8-C1D8-41F8-BC75-46A3E9B4735C}</x14:id>
        </ext>
      </extLst>
    </cfRule>
  </conditionalFormatting>
  <conditionalFormatting sqref="J46:J47 J3:J20 J52:J62">
    <cfRule type="dataBar" priority="44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{CB36C641-3F89-4179-A78E-4FCA6A99950D}</x14:id>
        </ext>
      </extLst>
    </cfRule>
  </conditionalFormatting>
  <conditionalFormatting sqref="G3:G32 G45:G62">
    <cfRule type="dataBar" priority="45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{B1FB307F-6F5E-47B7-BFCA-2DEEFB7890A7}</x14:id>
        </ext>
      </extLst>
    </cfRule>
  </conditionalFormatting>
  <conditionalFormatting sqref="C46:C62 C15:C20">
    <cfRule type="dataBar" priority="45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{6C4E6A56-DB57-432E-8B57-0C7E2EDB2F2D}</x14:id>
        </ext>
      </extLst>
    </cfRule>
  </conditionalFormatting>
  <conditionalFormatting sqref="F46:F62 F15:F20">
    <cfRule type="dataBar" priority="46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{19589E09-58CF-4ABC-BB05-4B011119DA7B}</x14:id>
        </ext>
      </extLst>
    </cfRule>
  </conditionalFormatting>
  <conditionalFormatting sqref="H46:H62 H3:H20">
    <cfRule type="dataBar" priority="46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{54E8DFEA-733B-4719-9A75-88B5FC1D7E4B}</x14:id>
        </ext>
      </extLst>
    </cfRule>
  </conditionalFormatting>
  <conditionalFormatting sqref="I46:I62 I3:I20">
    <cfRule type="dataBar" priority="46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{C1EF4A6E-73BF-40F8-9DEB-D851856D80EA}</x14:id>
        </ext>
      </extLst>
    </cfRule>
  </conditionalFormatting>
  <conditionalFormatting sqref="D33:E38">
    <cfRule type="dataBar" priority="1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{8A4BE051-C66A-4D48-AD66-F3DEC353CE9C}</x14:id>
        </ext>
      </extLst>
    </cfRule>
  </conditionalFormatting>
  <conditionalFormatting sqref="A34:B38 A33">
    <cfRule type="dataBar" priority="1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{B145AB86-7C82-4AC3-A803-FAC101E2FE78}</x14:id>
        </ext>
      </extLst>
    </cfRule>
  </conditionalFormatting>
  <conditionalFormatting sqref="J33:J38">
    <cfRule type="dataBar" priority="1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{64DC0180-F4BE-4EBC-B283-29A6E19ECA5D}</x14:id>
        </ext>
      </extLst>
    </cfRule>
  </conditionalFormatting>
  <conditionalFormatting sqref="C33:C38">
    <cfRule type="dataBar" priority="1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{FFCF405B-DDAD-41B7-89BF-BD1E49C3ED0B}</x14:id>
        </ext>
      </extLst>
    </cfRule>
  </conditionalFormatting>
  <conditionalFormatting sqref="F33:F38">
    <cfRule type="dataBar" priority="1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{C545DE10-EFCD-4CA6-BFF8-95393BB218D8}</x14:id>
        </ext>
      </extLst>
    </cfRule>
  </conditionalFormatting>
  <conditionalFormatting sqref="H33:H38">
    <cfRule type="dataBar" priority="1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{576FCEAC-1E03-41FE-B820-98AD055A1B65}</x14:id>
        </ext>
      </extLst>
    </cfRule>
  </conditionalFormatting>
  <conditionalFormatting sqref="I33:I38">
    <cfRule type="dataBar" priority="1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{3C9E81E9-4DB5-49B1-8A30-324518E4AAB2}</x14:id>
        </ext>
      </extLst>
    </cfRule>
  </conditionalFormatting>
  <conditionalFormatting sqref="D39:E44">
    <cfRule type="dataBar" priority="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{62075A9B-0146-49D4-9C74-898BCF23F295}</x14:id>
        </ext>
      </extLst>
    </cfRule>
  </conditionalFormatting>
  <conditionalFormatting sqref="A40:B44 A39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{5C432FAD-4BDD-44BB-A183-7028106CE63B}</x14:id>
        </ext>
      </extLst>
    </cfRule>
  </conditionalFormatting>
  <conditionalFormatting sqref="J39:J44"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{10890731-64F6-4C4A-98DA-5520C10F77B6}</x14:id>
        </ext>
      </extLst>
    </cfRule>
  </conditionalFormatting>
  <conditionalFormatting sqref="C39:C44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{5E21BBFF-39FC-425F-AC9E-042BE14F13B1}</x14:id>
        </ext>
      </extLst>
    </cfRule>
  </conditionalFormatting>
  <conditionalFormatting sqref="F39:F44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{4A3A2407-D68C-4BEB-A1D8-E7E7A91C5E2A}</x14:id>
        </ext>
      </extLst>
    </cfRule>
  </conditionalFormatting>
  <conditionalFormatting sqref="H39:H44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{BBA41AFE-E910-481B-ABF4-835A5DE76B03}</x14:id>
        </ext>
      </extLst>
    </cfRule>
  </conditionalFormatting>
  <conditionalFormatting sqref="I39:I44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{1F8F4596-E104-456B-947D-DEA4FD9E7022}</x14:id>
        </ext>
      </extLst>
    </cfRule>
  </conditionalFormatting>
  <conditionalFormatting sqref="B33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{FE391E1F-1AE5-44C5-81D9-FAD5BD60901B}</x14:id>
        </ext>
      </extLst>
    </cfRule>
  </conditionalFormatting>
  <conditionalFormatting sqref="B39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{E3C74D4B-0425-49E9-87F6-29422C447123}</x14:id>
        </ext>
      </extLst>
    </cfRule>
  </conditionalFormatting>
  <conditionalFormatting sqref="K33:K44">
    <cfRule type="dataBar" priority="1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{0CA8C6E1-DB6F-4903-83F7-CF9EE2FB5255}</x14:id>
        </ext>
      </extLst>
    </cfRule>
  </conditionalFormatting>
  <conditionalFormatting sqref="G33:G44">
    <cfRule type="dataBar" priority="1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{C3F609E4-9664-4B04-AB61-EBCE0D609D53}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0AA2B2C-82A7-469B-823F-8EBE60EC70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A3:C14 F3:F14</xm:sqref>
        </x14:conditionalFormatting>
        <x14:conditionalFormatting xmlns:xm="http://schemas.microsoft.com/office/excel/2006/main">
          <x14:cfRule type="dataBar" id="{1A4D3129-5CB5-4F21-8366-9A564CD7A4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D3:E14</xm:sqref>
        </x14:conditionalFormatting>
        <x14:conditionalFormatting xmlns:xm="http://schemas.microsoft.com/office/excel/2006/main">
          <x14:cfRule type="dataBar" id="{A592F622-0057-4358-92EB-CA50D3ABCA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D21:E26</xm:sqref>
        </x14:conditionalFormatting>
        <x14:conditionalFormatting xmlns:xm="http://schemas.microsoft.com/office/excel/2006/main">
          <x14:cfRule type="dataBar" id="{277AED3E-7612-4FA3-911B-9A181B1C12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A22:B26 A21</xm:sqref>
        </x14:conditionalFormatting>
        <x14:conditionalFormatting xmlns:xm="http://schemas.microsoft.com/office/excel/2006/main">
          <x14:cfRule type="dataBar" id="{83EAD405-6F67-4B3D-984A-621BA6638A0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J21:J26</xm:sqref>
        </x14:conditionalFormatting>
        <x14:conditionalFormatting xmlns:xm="http://schemas.microsoft.com/office/excel/2006/main">
          <x14:cfRule type="dataBar" id="{183749FF-E3A1-4A68-AAD9-F8ECD89293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C21:C26</xm:sqref>
        </x14:conditionalFormatting>
        <x14:conditionalFormatting xmlns:xm="http://schemas.microsoft.com/office/excel/2006/main">
          <x14:cfRule type="dataBar" id="{8C7C4338-E752-4764-9933-C09E1FEEC8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F21:F26</xm:sqref>
        </x14:conditionalFormatting>
        <x14:conditionalFormatting xmlns:xm="http://schemas.microsoft.com/office/excel/2006/main">
          <x14:cfRule type="dataBar" id="{283A95AB-68BD-43F6-AFBA-991E009ACC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H21:H26</xm:sqref>
        </x14:conditionalFormatting>
        <x14:conditionalFormatting xmlns:xm="http://schemas.microsoft.com/office/excel/2006/main">
          <x14:cfRule type="dataBar" id="{F40AA8CF-CA2E-4FCF-9DC9-F3A452424B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I21:I26</xm:sqref>
        </x14:conditionalFormatting>
        <x14:conditionalFormatting xmlns:xm="http://schemas.microsoft.com/office/excel/2006/main">
          <x14:cfRule type="dataBar" id="{19F71BD6-9C33-45B3-93C2-8CBE001C47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D27:E32 D45:E45</xm:sqref>
        </x14:conditionalFormatting>
        <x14:conditionalFormatting xmlns:xm="http://schemas.microsoft.com/office/excel/2006/main">
          <x14:cfRule type="dataBar" id="{7C2B41EC-BABB-4B1D-9717-EE91192A2F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A28:B32 A27 A45:B45</xm:sqref>
        </x14:conditionalFormatting>
        <x14:conditionalFormatting xmlns:xm="http://schemas.microsoft.com/office/excel/2006/main">
          <x14:cfRule type="dataBar" id="{DF6967A1-37E9-4C60-BAA8-0FB1932F5C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J27:J32 J45</xm:sqref>
        </x14:conditionalFormatting>
        <x14:conditionalFormatting xmlns:xm="http://schemas.microsoft.com/office/excel/2006/main">
          <x14:cfRule type="dataBar" id="{0A8625D1-78EC-4965-9BD7-DAB04B3708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C27:C32 C45</xm:sqref>
        </x14:conditionalFormatting>
        <x14:conditionalFormatting xmlns:xm="http://schemas.microsoft.com/office/excel/2006/main">
          <x14:cfRule type="dataBar" id="{BAEF019B-0873-41C0-9A7D-F9C8B4AB59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F27:F32 F45</xm:sqref>
        </x14:conditionalFormatting>
        <x14:conditionalFormatting xmlns:xm="http://schemas.microsoft.com/office/excel/2006/main">
          <x14:cfRule type="dataBar" id="{92F53F8D-0E6A-46C3-9A25-B2CEE379E3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H27:H32 H45</xm:sqref>
        </x14:conditionalFormatting>
        <x14:conditionalFormatting xmlns:xm="http://schemas.microsoft.com/office/excel/2006/main">
          <x14:cfRule type="dataBar" id="{6BC6710D-BB45-437C-AD6C-E17EE506AB8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I27:I32 I45</xm:sqref>
        </x14:conditionalFormatting>
        <x14:conditionalFormatting xmlns:xm="http://schemas.microsoft.com/office/excel/2006/main">
          <x14:cfRule type="dataBar" id="{B3428F70-5AA0-47EB-AF14-7F35041AC88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B21</xm:sqref>
        </x14:conditionalFormatting>
        <x14:conditionalFormatting xmlns:xm="http://schemas.microsoft.com/office/excel/2006/main">
          <x14:cfRule type="dataBar" id="{4ECF6C97-BCCE-47D2-9A3B-250A5B4B8CC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B27</xm:sqref>
        </x14:conditionalFormatting>
        <x14:conditionalFormatting xmlns:xm="http://schemas.microsoft.com/office/excel/2006/main">
          <x14:cfRule type="dataBar" id="{8B3AE515-0FEA-4A19-844D-99EF788699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J48:J51</xm:sqref>
        </x14:conditionalFormatting>
        <x14:conditionalFormatting xmlns:xm="http://schemas.microsoft.com/office/excel/2006/main">
          <x14:cfRule type="dataBar" id="{B74C8ECB-7DBE-40F4-86A3-F7F779E3DEB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D46:E61 D15:E20</xm:sqref>
        </x14:conditionalFormatting>
        <x14:conditionalFormatting xmlns:xm="http://schemas.microsoft.com/office/excel/2006/main">
          <x14:cfRule type="dataBar" id="{E53409E8-C1D8-41F8-BC75-46A3E9B4735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A15:B20 K3:K32 A46:B62 K45:K62</xm:sqref>
        </x14:conditionalFormatting>
        <x14:conditionalFormatting xmlns:xm="http://schemas.microsoft.com/office/excel/2006/main">
          <x14:cfRule type="dataBar" id="{CB36C641-3F89-4179-A78E-4FCA6A9995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J46:J47 J3:J20 J52:J62</xm:sqref>
        </x14:conditionalFormatting>
        <x14:conditionalFormatting xmlns:xm="http://schemas.microsoft.com/office/excel/2006/main">
          <x14:cfRule type="dataBar" id="{B1FB307F-6F5E-47B7-BFCA-2DEEFB7890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G3:G32 G45:G62</xm:sqref>
        </x14:conditionalFormatting>
        <x14:conditionalFormatting xmlns:xm="http://schemas.microsoft.com/office/excel/2006/main">
          <x14:cfRule type="dataBar" id="{6C4E6A56-DB57-432E-8B57-0C7E2EDB2F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C46:C62 C15:C20</xm:sqref>
        </x14:conditionalFormatting>
        <x14:conditionalFormatting xmlns:xm="http://schemas.microsoft.com/office/excel/2006/main">
          <x14:cfRule type="dataBar" id="{19589E09-58CF-4ABC-BB05-4B011119DA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F46:F62 F15:F20</xm:sqref>
        </x14:conditionalFormatting>
        <x14:conditionalFormatting xmlns:xm="http://schemas.microsoft.com/office/excel/2006/main">
          <x14:cfRule type="dataBar" id="{54E8DFEA-733B-4719-9A75-88B5FC1D7E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H46:H62 H3:H20</xm:sqref>
        </x14:conditionalFormatting>
        <x14:conditionalFormatting xmlns:xm="http://schemas.microsoft.com/office/excel/2006/main">
          <x14:cfRule type="dataBar" id="{C1EF4A6E-73BF-40F8-9DEB-D851856D80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I46:I62 I3:I20</xm:sqref>
        </x14:conditionalFormatting>
        <x14:conditionalFormatting xmlns:xm="http://schemas.microsoft.com/office/excel/2006/main">
          <x14:cfRule type="dataBar" id="{8A4BE051-C66A-4D48-AD66-F3DEC353CE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D33:E38</xm:sqref>
        </x14:conditionalFormatting>
        <x14:conditionalFormatting xmlns:xm="http://schemas.microsoft.com/office/excel/2006/main">
          <x14:cfRule type="dataBar" id="{B145AB86-7C82-4AC3-A803-FAC101E2FE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A34:B38 A33</xm:sqref>
        </x14:conditionalFormatting>
        <x14:conditionalFormatting xmlns:xm="http://schemas.microsoft.com/office/excel/2006/main">
          <x14:cfRule type="dataBar" id="{64DC0180-F4BE-4EBC-B283-29A6E19ECA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J33:J38</xm:sqref>
        </x14:conditionalFormatting>
        <x14:conditionalFormatting xmlns:xm="http://schemas.microsoft.com/office/excel/2006/main">
          <x14:cfRule type="dataBar" id="{FFCF405B-DDAD-41B7-89BF-BD1E49C3ED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C33:C38</xm:sqref>
        </x14:conditionalFormatting>
        <x14:conditionalFormatting xmlns:xm="http://schemas.microsoft.com/office/excel/2006/main">
          <x14:cfRule type="dataBar" id="{C545DE10-EFCD-4CA6-BFF8-95393BB218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F33:F38</xm:sqref>
        </x14:conditionalFormatting>
        <x14:conditionalFormatting xmlns:xm="http://schemas.microsoft.com/office/excel/2006/main">
          <x14:cfRule type="dataBar" id="{576FCEAC-1E03-41FE-B820-98AD055A1B6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H33:H38</xm:sqref>
        </x14:conditionalFormatting>
        <x14:conditionalFormatting xmlns:xm="http://schemas.microsoft.com/office/excel/2006/main">
          <x14:cfRule type="dataBar" id="{3C9E81E9-4DB5-49B1-8A30-324518E4AA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I33:I38</xm:sqref>
        </x14:conditionalFormatting>
        <x14:conditionalFormatting xmlns:xm="http://schemas.microsoft.com/office/excel/2006/main">
          <x14:cfRule type="dataBar" id="{62075A9B-0146-49D4-9C74-898BCF23F2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D39:E44</xm:sqref>
        </x14:conditionalFormatting>
        <x14:conditionalFormatting xmlns:xm="http://schemas.microsoft.com/office/excel/2006/main">
          <x14:cfRule type="dataBar" id="{5C432FAD-4BDD-44BB-A183-7028106CE6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A40:B44 A39</xm:sqref>
        </x14:conditionalFormatting>
        <x14:conditionalFormatting xmlns:xm="http://schemas.microsoft.com/office/excel/2006/main">
          <x14:cfRule type="dataBar" id="{10890731-64F6-4C4A-98DA-5520C10F77B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J39:J44</xm:sqref>
        </x14:conditionalFormatting>
        <x14:conditionalFormatting xmlns:xm="http://schemas.microsoft.com/office/excel/2006/main">
          <x14:cfRule type="dataBar" id="{5E21BBFF-39FC-425F-AC9E-042BE14F13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C39:C44</xm:sqref>
        </x14:conditionalFormatting>
        <x14:conditionalFormatting xmlns:xm="http://schemas.microsoft.com/office/excel/2006/main">
          <x14:cfRule type="dataBar" id="{4A3A2407-D68C-4BEB-A1D8-E7E7A91C5E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F39:F44</xm:sqref>
        </x14:conditionalFormatting>
        <x14:conditionalFormatting xmlns:xm="http://schemas.microsoft.com/office/excel/2006/main">
          <x14:cfRule type="dataBar" id="{BBA41AFE-E910-481B-ABF4-835A5DE76B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H39:H44</xm:sqref>
        </x14:conditionalFormatting>
        <x14:conditionalFormatting xmlns:xm="http://schemas.microsoft.com/office/excel/2006/main">
          <x14:cfRule type="dataBar" id="{1F8F4596-E104-456B-947D-DEA4FD9E70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I39:I44</xm:sqref>
        </x14:conditionalFormatting>
        <x14:conditionalFormatting xmlns:xm="http://schemas.microsoft.com/office/excel/2006/main">
          <x14:cfRule type="dataBar" id="{FE391E1F-1AE5-44C5-81D9-FAD5BD60901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B33</xm:sqref>
        </x14:conditionalFormatting>
        <x14:conditionalFormatting xmlns:xm="http://schemas.microsoft.com/office/excel/2006/main">
          <x14:cfRule type="dataBar" id="{E3C74D4B-0425-49E9-87F6-29422C44712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B39</xm:sqref>
        </x14:conditionalFormatting>
        <x14:conditionalFormatting xmlns:xm="http://schemas.microsoft.com/office/excel/2006/main">
          <x14:cfRule type="dataBar" id="{0CA8C6E1-DB6F-4903-83F7-CF9EE2FB525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K33:K44</xm:sqref>
        </x14:conditionalFormatting>
        <x14:conditionalFormatting xmlns:xm="http://schemas.microsoft.com/office/excel/2006/main">
          <x14:cfRule type="dataBar" id="{C3F609E4-9664-4B04-AB61-EBCE0D609D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G33:G44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3503C-BD9A-4715-9515-84796E1689A2}">
  <sheetPr codeName="Munka2">
    <tabColor theme="4" tint="0.39997558519241921"/>
    <pageSetUpPr fitToPage="1"/>
  </sheetPr>
  <dimension ref="A1:N42"/>
  <sheetViews>
    <sheetView zoomScale="77" zoomScaleNormal="77" workbookViewId="0">
      <selection activeCell="F3" sqref="F3"/>
    </sheetView>
  </sheetViews>
  <sheetFormatPr defaultRowHeight="14.4" x14ac:dyDescent="0.3"/>
  <cols>
    <col min="1" max="1" width="7.88671875" customWidth="1"/>
    <col min="2" max="3" width="30.6640625" customWidth="1"/>
    <col min="4" max="4" width="30" customWidth="1"/>
    <col min="5" max="5" width="27.5546875" customWidth="1"/>
    <col min="6" max="10" width="30.6640625" customWidth="1"/>
    <col min="11" max="11" width="44.5546875" style="89" customWidth="1"/>
  </cols>
  <sheetData>
    <row r="1" spans="1:14" x14ac:dyDescent="0.3">
      <c r="A1" s="13"/>
      <c r="B1" s="110" t="s">
        <v>20</v>
      </c>
      <c r="C1" s="110"/>
      <c r="D1" s="110"/>
      <c r="E1" s="12"/>
      <c r="F1" s="13"/>
      <c r="G1" s="13"/>
      <c r="H1" s="13"/>
      <c r="I1" s="13"/>
      <c r="J1" s="13"/>
    </row>
    <row r="2" spans="1:14" ht="28.95" customHeight="1" x14ac:dyDescent="0.3">
      <c r="A2" s="13"/>
      <c r="B2" s="14" t="s">
        <v>21</v>
      </c>
      <c r="C2" s="111" t="s">
        <v>22</v>
      </c>
      <c r="D2" s="112"/>
      <c r="E2" s="113"/>
      <c r="F2" s="15"/>
      <c r="G2" s="16"/>
      <c r="H2" s="17"/>
      <c r="I2" s="17"/>
      <c r="J2" s="17"/>
    </row>
    <row r="3" spans="1:14" ht="28.95" customHeight="1" x14ac:dyDescent="0.3">
      <c r="A3" s="13"/>
      <c r="B3" s="14" t="s">
        <v>23</v>
      </c>
      <c r="C3" s="90" t="s">
        <v>24</v>
      </c>
      <c r="D3" s="19" t="s">
        <v>25</v>
      </c>
      <c r="E3" s="90" t="s">
        <v>26</v>
      </c>
      <c r="F3" s="20"/>
      <c r="G3" s="21"/>
      <c r="H3" s="22"/>
      <c r="I3" s="23"/>
      <c r="J3" s="23"/>
    </row>
    <row r="4" spans="1:14" ht="28.95" customHeight="1" x14ac:dyDescent="0.3">
      <c r="A4" s="13"/>
      <c r="B4" s="14" t="s">
        <v>27</v>
      </c>
      <c r="C4" s="91" t="s">
        <v>28</v>
      </c>
      <c r="D4" s="25" t="s">
        <v>29</v>
      </c>
      <c r="E4" s="26" t="s">
        <v>72</v>
      </c>
      <c r="F4" s="20"/>
      <c r="G4" s="21"/>
      <c r="H4" s="22"/>
      <c r="I4" s="23"/>
      <c r="J4" s="23"/>
    </row>
    <row r="5" spans="1:14" ht="42.75" customHeight="1" x14ac:dyDescent="0.3">
      <c r="A5" s="13"/>
      <c r="B5" s="27" t="s">
        <v>30</v>
      </c>
      <c r="C5" s="28" t="s">
        <v>168</v>
      </c>
      <c r="D5" s="28"/>
      <c r="E5" s="28"/>
      <c r="F5" s="28"/>
      <c r="G5" s="28"/>
      <c r="H5" s="29"/>
      <c r="I5" s="114"/>
      <c r="J5" s="114"/>
    </row>
    <row r="6" spans="1:14" ht="28.8" x14ac:dyDescent="0.3">
      <c r="A6" s="13"/>
      <c r="B6" s="30" t="s">
        <v>31</v>
      </c>
      <c r="C6" s="91" t="s">
        <v>72</v>
      </c>
      <c r="D6" s="91"/>
      <c r="E6" s="91"/>
      <c r="F6" s="91"/>
      <c r="G6" s="91"/>
      <c r="H6" s="29"/>
      <c r="I6" s="114"/>
      <c r="J6" s="114"/>
    </row>
    <row r="7" spans="1:14" s="89" customFormat="1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L7"/>
      <c r="M7"/>
      <c r="N7"/>
    </row>
    <row r="8" spans="1:14" s="89" customFormat="1" x14ac:dyDescent="0.3">
      <c r="A8" s="13"/>
      <c r="B8" s="31" t="s">
        <v>33</v>
      </c>
      <c r="C8" s="31"/>
      <c r="D8" s="13"/>
      <c r="E8" s="13"/>
      <c r="F8" s="13"/>
      <c r="G8" s="13"/>
      <c r="H8" s="13"/>
      <c r="I8" s="13"/>
      <c r="J8" s="13"/>
      <c r="L8"/>
      <c r="M8"/>
      <c r="N8"/>
    </row>
    <row r="9" spans="1:14" s="89" customFormat="1" x14ac:dyDescent="0.3">
      <c r="A9" s="13"/>
      <c r="B9" s="13"/>
      <c r="C9" s="32" t="s">
        <v>34</v>
      </c>
      <c r="D9" s="32" t="s">
        <v>45</v>
      </c>
      <c r="E9" s="32" t="s">
        <v>35</v>
      </c>
      <c r="F9" s="32" t="s">
        <v>46</v>
      </c>
      <c r="G9" s="32" t="s">
        <v>36</v>
      </c>
      <c r="H9" s="32" t="s">
        <v>37</v>
      </c>
      <c r="I9" s="32"/>
      <c r="J9" s="13"/>
      <c r="L9"/>
      <c r="M9"/>
      <c r="N9"/>
    </row>
    <row r="10" spans="1:14" s="89" customFormat="1" ht="43.2" x14ac:dyDescent="0.3">
      <c r="A10" s="13"/>
      <c r="B10" s="33" t="s">
        <v>38</v>
      </c>
      <c r="C10" s="34" t="s">
        <v>73</v>
      </c>
      <c r="D10" s="35" t="s">
        <v>73</v>
      </c>
      <c r="E10" s="34" t="s">
        <v>73</v>
      </c>
      <c r="F10" s="35" t="s">
        <v>73</v>
      </c>
      <c r="G10" s="34" t="s">
        <v>170</v>
      </c>
      <c r="H10" s="35"/>
      <c r="I10" s="36"/>
      <c r="J10" s="37"/>
      <c r="L10"/>
      <c r="M10"/>
      <c r="N10"/>
    </row>
    <row r="11" spans="1:14" s="89" customFormat="1" ht="28.8" x14ac:dyDescent="0.3">
      <c r="A11" s="13"/>
      <c r="B11" s="33" t="s">
        <v>39</v>
      </c>
      <c r="C11" s="34" t="s">
        <v>93</v>
      </c>
      <c r="D11" s="35" t="s">
        <v>107</v>
      </c>
      <c r="E11" s="34" t="s">
        <v>102</v>
      </c>
      <c r="F11" s="35" t="s">
        <v>171</v>
      </c>
      <c r="G11" s="34" t="s">
        <v>172</v>
      </c>
      <c r="H11" s="35"/>
      <c r="I11" s="36"/>
      <c r="J11" s="37"/>
      <c r="L11"/>
      <c r="M11"/>
      <c r="N11"/>
    </row>
    <row r="12" spans="1:14" s="89" customFormat="1" ht="28.8" x14ac:dyDescent="0.3">
      <c r="A12" s="13"/>
      <c r="B12" s="38" t="s">
        <v>40</v>
      </c>
      <c r="C12" s="39" t="s">
        <v>140</v>
      </c>
      <c r="D12" s="40" t="s">
        <v>140</v>
      </c>
      <c r="E12" s="39" t="s">
        <v>140</v>
      </c>
      <c r="F12" s="40" t="s">
        <v>140</v>
      </c>
      <c r="G12" s="39" t="s">
        <v>140</v>
      </c>
      <c r="H12" s="40"/>
      <c r="I12" s="41"/>
      <c r="J12" s="42"/>
      <c r="L12"/>
      <c r="M12"/>
      <c r="N12"/>
    </row>
    <row r="13" spans="1:14" s="89" customFormat="1" ht="46.5" customHeight="1" x14ac:dyDescent="0.3">
      <c r="A13" s="13"/>
      <c r="B13" s="38" t="s">
        <v>41</v>
      </c>
      <c r="C13" s="39" t="s">
        <v>95</v>
      </c>
      <c r="D13" s="40" t="s">
        <v>95</v>
      </c>
      <c r="E13" s="39" t="s">
        <v>95</v>
      </c>
      <c r="F13" s="40" t="s">
        <v>95</v>
      </c>
      <c r="G13" s="39" t="s">
        <v>95</v>
      </c>
      <c r="H13" s="40"/>
      <c r="I13" s="41"/>
      <c r="J13" s="42"/>
      <c r="L13"/>
      <c r="M13"/>
      <c r="N13"/>
    </row>
    <row r="14" spans="1:14" s="89" customFormat="1" ht="30" customHeight="1" x14ac:dyDescent="0.3">
      <c r="A14" s="13"/>
      <c r="B14" s="33" t="s">
        <v>42</v>
      </c>
      <c r="C14" s="43">
        <v>10</v>
      </c>
      <c r="D14" s="44">
        <v>10</v>
      </c>
      <c r="E14" s="43">
        <v>10</v>
      </c>
      <c r="F14" s="44">
        <v>10</v>
      </c>
      <c r="G14" s="43">
        <v>8</v>
      </c>
      <c r="H14" s="44">
        <v>0</v>
      </c>
      <c r="I14" s="45">
        <f>SUM(C14:H14)</f>
        <v>48</v>
      </c>
      <c r="J14" s="13"/>
      <c r="L14"/>
      <c r="M14"/>
      <c r="N14"/>
    </row>
    <row r="16" spans="1:14" s="89" customFormat="1" x14ac:dyDescent="0.3">
      <c r="A16"/>
      <c r="B16" s="115" t="s">
        <v>44</v>
      </c>
      <c r="C16" s="115"/>
      <c r="D16" s="115"/>
      <c r="E16" s="115"/>
      <c r="F16" s="115"/>
      <c r="G16" s="115"/>
      <c r="H16" s="115"/>
      <c r="I16" s="115"/>
      <c r="J16" s="115"/>
      <c r="L16"/>
      <c r="M16"/>
      <c r="N16"/>
    </row>
    <row r="17" spans="1:14" s="89" customFormat="1" x14ac:dyDescent="0.3">
      <c r="A17"/>
      <c r="B17" s="47"/>
      <c r="C17" s="47" t="s">
        <v>34</v>
      </c>
      <c r="D17" s="47" t="s">
        <v>45</v>
      </c>
      <c r="E17" s="47" t="s">
        <v>35</v>
      </c>
      <c r="F17" s="47" t="s">
        <v>46</v>
      </c>
      <c r="G17" s="47" t="s">
        <v>36</v>
      </c>
      <c r="H17" s="47" t="s">
        <v>37</v>
      </c>
      <c r="I17" s="47"/>
      <c r="J17" s="80"/>
      <c r="L17"/>
      <c r="M17"/>
      <c r="N17"/>
    </row>
    <row r="18" spans="1:14" s="89" customFormat="1" ht="99.9" customHeight="1" x14ac:dyDescent="0.3">
      <c r="A18" s="13"/>
      <c r="B18" s="33" t="s">
        <v>47</v>
      </c>
      <c r="C18" s="34" t="s">
        <v>96</v>
      </c>
      <c r="D18" s="35" t="s">
        <v>96</v>
      </c>
      <c r="E18" s="34" t="s">
        <v>96</v>
      </c>
      <c r="F18" s="35" t="s">
        <v>96</v>
      </c>
      <c r="G18" s="34" t="s">
        <v>96</v>
      </c>
      <c r="H18" s="35"/>
      <c r="I18" s="48"/>
      <c r="J18" s="49"/>
      <c r="L18"/>
      <c r="M18"/>
      <c r="N18"/>
    </row>
    <row r="19" spans="1:14" s="89" customFormat="1" ht="99.9" customHeight="1" x14ac:dyDescent="0.3">
      <c r="A19" s="13"/>
      <c r="B19" s="46" t="s">
        <v>48</v>
      </c>
      <c r="C19" s="50"/>
      <c r="D19" s="51"/>
      <c r="E19" s="50"/>
      <c r="F19" s="51"/>
      <c r="G19" s="50"/>
      <c r="H19" s="51"/>
      <c r="I19" s="48"/>
      <c r="J19" s="49"/>
      <c r="L19"/>
      <c r="M19"/>
      <c r="N19"/>
    </row>
    <row r="20" spans="1:14" s="89" customFormat="1" ht="35.25" customHeight="1" x14ac:dyDescent="0.3">
      <c r="A20"/>
      <c r="B20" s="52" t="s">
        <v>43</v>
      </c>
      <c r="C20" s="53"/>
      <c r="D20" s="54"/>
      <c r="E20" s="53"/>
      <c r="F20" s="54"/>
      <c r="G20" s="53"/>
      <c r="H20" s="54"/>
      <c r="I20"/>
      <c r="J20"/>
      <c r="L20"/>
      <c r="M20"/>
      <c r="N20"/>
    </row>
    <row r="22" spans="1:14" s="89" customFormat="1" x14ac:dyDescent="0.3">
      <c r="A22"/>
      <c r="B22" s="103" t="s">
        <v>49</v>
      </c>
      <c r="C22" s="103"/>
      <c r="D22" s="103"/>
      <c r="E22" s="103"/>
      <c r="F22" s="103"/>
      <c r="G22" s="103"/>
      <c r="H22" s="103"/>
      <c r="I22" s="103"/>
      <c r="J22" s="103"/>
      <c r="L22"/>
      <c r="M22"/>
      <c r="N22"/>
    </row>
    <row r="23" spans="1:14" s="89" customFormat="1" x14ac:dyDescent="0.3">
      <c r="A23" s="13"/>
      <c r="B23" s="13"/>
      <c r="C23" s="13"/>
      <c r="D23" s="13"/>
      <c r="E23" s="13"/>
      <c r="F23" s="13"/>
      <c r="G23" s="13"/>
      <c r="H23" s="13"/>
      <c r="I23" s="55"/>
      <c r="J23" s="56"/>
      <c r="L23"/>
      <c r="M23"/>
      <c r="N23"/>
    </row>
    <row r="24" spans="1:14" s="89" customFormat="1" ht="43.2" x14ac:dyDescent="0.3">
      <c r="A24" s="13"/>
      <c r="B24" s="57" t="s">
        <v>50</v>
      </c>
      <c r="C24" s="57" t="s">
        <v>51</v>
      </c>
      <c r="D24" s="58" t="s">
        <v>52</v>
      </c>
      <c r="E24" s="58" t="s">
        <v>53</v>
      </c>
      <c r="F24" s="58" t="s">
        <v>54</v>
      </c>
      <c r="G24" s="58" t="s">
        <v>55</v>
      </c>
      <c r="H24" s="57" t="s">
        <v>56</v>
      </c>
      <c r="I24" s="59" t="s">
        <v>43</v>
      </c>
      <c r="J24" s="60"/>
      <c r="L24"/>
      <c r="M24"/>
      <c r="N24"/>
    </row>
    <row r="25" spans="1:14" s="89" customFormat="1" ht="69" x14ac:dyDescent="0.3">
      <c r="A25" s="13"/>
      <c r="B25" s="61" t="s">
        <v>93</v>
      </c>
      <c r="C25" s="61" t="s">
        <v>93</v>
      </c>
      <c r="D25" s="61" t="s">
        <v>97</v>
      </c>
      <c r="E25" s="61" t="s">
        <v>98</v>
      </c>
      <c r="F25" s="72" t="s">
        <v>173</v>
      </c>
      <c r="G25" s="61" t="s">
        <v>174</v>
      </c>
      <c r="H25" s="61" t="s">
        <v>101</v>
      </c>
      <c r="I25" s="61"/>
      <c r="J25" s="62"/>
      <c r="L25"/>
      <c r="M25"/>
      <c r="N25"/>
    </row>
    <row r="26" spans="1:14" s="89" customFormat="1" ht="69" x14ac:dyDescent="0.3">
      <c r="A26" s="13"/>
      <c r="B26" s="61" t="s">
        <v>102</v>
      </c>
      <c r="C26" s="61" t="s">
        <v>102</v>
      </c>
      <c r="D26" s="61" t="s">
        <v>103</v>
      </c>
      <c r="E26" s="61" t="s">
        <v>104</v>
      </c>
      <c r="F26" s="61" t="s">
        <v>105</v>
      </c>
      <c r="G26" s="61" t="s">
        <v>106</v>
      </c>
      <c r="H26" s="61" t="s">
        <v>101</v>
      </c>
      <c r="I26" s="61"/>
      <c r="J26" s="62"/>
      <c r="L26"/>
      <c r="M26"/>
      <c r="N26"/>
    </row>
    <row r="27" spans="1:14" s="89" customFormat="1" ht="55.2" x14ac:dyDescent="0.3">
      <c r="A27" s="13"/>
      <c r="B27" s="61" t="s">
        <v>107</v>
      </c>
      <c r="C27" s="61" t="s">
        <v>107</v>
      </c>
      <c r="D27" s="61" t="s">
        <v>108</v>
      </c>
      <c r="E27" s="61" t="s">
        <v>99</v>
      </c>
      <c r="F27" s="61" t="s">
        <v>100</v>
      </c>
      <c r="G27" s="61" t="s">
        <v>109</v>
      </c>
      <c r="H27" s="61" t="s">
        <v>101</v>
      </c>
      <c r="I27" s="61"/>
      <c r="J27" s="62"/>
      <c r="L27"/>
      <c r="M27"/>
      <c r="N27"/>
    </row>
    <row r="28" spans="1:14" s="89" customFormat="1" ht="69" x14ac:dyDescent="0.3">
      <c r="A28" s="13"/>
      <c r="B28" s="61" t="s">
        <v>175</v>
      </c>
      <c r="C28" s="61" t="s">
        <v>175</v>
      </c>
      <c r="D28" s="61" t="s">
        <v>115</v>
      </c>
      <c r="E28" s="61" t="s">
        <v>116</v>
      </c>
      <c r="F28" s="61" t="s">
        <v>117</v>
      </c>
      <c r="G28" s="61" t="s">
        <v>118</v>
      </c>
      <c r="H28" s="61" t="s">
        <v>101</v>
      </c>
      <c r="I28" s="61"/>
      <c r="J28" s="62"/>
      <c r="L28"/>
      <c r="M28"/>
      <c r="N28"/>
    </row>
    <row r="29" spans="1:14" s="89" customFormat="1" ht="69" x14ac:dyDescent="0.3">
      <c r="A29" s="13"/>
      <c r="B29" s="61" t="s">
        <v>172</v>
      </c>
      <c r="C29" s="61" t="s">
        <v>172</v>
      </c>
      <c r="D29" s="61" t="s">
        <v>115</v>
      </c>
      <c r="E29" s="61" t="s">
        <v>116</v>
      </c>
      <c r="F29" s="61" t="s">
        <v>117</v>
      </c>
      <c r="G29" s="61" t="s">
        <v>118</v>
      </c>
      <c r="H29" s="61" t="s">
        <v>101</v>
      </c>
      <c r="I29" s="61"/>
      <c r="J29" s="62"/>
      <c r="L29"/>
      <c r="M29"/>
      <c r="N29"/>
    </row>
    <row r="30" spans="1:14" s="89" customFormat="1" x14ac:dyDescent="0.3">
      <c r="A30" s="13"/>
      <c r="B30" s="13"/>
      <c r="C30" s="13"/>
      <c r="D30" s="13"/>
      <c r="E30" s="13"/>
      <c r="F30" s="13"/>
      <c r="G30" s="13"/>
      <c r="H30" s="13"/>
      <c r="I30" s="13"/>
      <c r="J30"/>
      <c r="L30"/>
      <c r="M30"/>
      <c r="N30"/>
    </row>
    <row r="31" spans="1:14" s="89" customFormat="1" x14ac:dyDescent="0.3">
      <c r="A31" s="13"/>
      <c r="B31" s="13"/>
      <c r="C31" s="13"/>
      <c r="D31" s="13"/>
      <c r="E31" s="13"/>
      <c r="F31" s="13"/>
      <c r="G31" s="13"/>
      <c r="H31" s="13"/>
      <c r="I31" s="13"/>
      <c r="J31"/>
      <c r="L31"/>
      <c r="M31"/>
      <c r="N31"/>
    </row>
    <row r="32" spans="1:14" s="89" customFormat="1" x14ac:dyDescent="0.3">
      <c r="A32"/>
      <c r="B32" s="103" t="s">
        <v>57</v>
      </c>
      <c r="C32" s="103"/>
      <c r="D32" s="103"/>
      <c r="E32" s="103"/>
      <c r="F32" s="103"/>
      <c r="G32" s="103"/>
      <c r="H32" s="103"/>
      <c r="I32" s="103"/>
      <c r="J32" s="103"/>
      <c r="L32"/>
      <c r="M32"/>
      <c r="N32"/>
    </row>
    <row r="34" spans="1:14" s="89" customFormat="1" ht="28.8" x14ac:dyDescent="0.3">
      <c r="A34" s="13"/>
      <c r="B34" s="57" t="s">
        <v>50</v>
      </c>
      <c r="C34" s="57" t="s">
        <v>51</v>
      </c>
      <c r="D34" s="59" t="s">
        <v>58</v>
      </c>
      <c r="E34" s="104" t="s">
        <v>59</v>
      </c>
      <c r="F34" s="105"/>
      <c r="G34" s="106"/>
      <c r="H34" s="59" t="s">
        <v>60</v>
      </c>
      <c r="I34" s="59" t="s">
        <v>43</v>
      </c>
      <c r="J34"/>
      <c r="L34"/>
      <c r="M34"/>
      <c r="N34"/>
    </row>
    <row r="35" spans="1:14" s="89" customFormat="1" ht="28.8" x14ac:dyDescent="0.3">
      <c r="A35" s="13"/>
      <c r="B35" s="63" t="s">
        <v>93</v>
      </c>
      <c r="C35" s="63" t="s">
        <v>93</v>
      </c>
      <c r="D35" s="75" t="s">
        <v>95</v>
      </c>
      <c r="E35" s="163" t="s">
        <v>110</v>
      </c>
      <c r="F35" s="164"/>
      <c r="G35" s="165"/>
      <c r="H35" s="64">
        <v>10</v>
      </c>
      <c r="I35" s="65"/>
      <c r="J35"/>
      <c r="L35"/>
      <c r="M35"/>
      <c r="N35"/>
    </row>
    <row r="36" spans="1:14" s="89" customFormat="1" ht="28.8" x14ac:dyDescent="0.3">
      <c r="A36" s="13"/>
      <c r="B36" s="63" t="s">
        <v>94</v>
      </c>
      <c r="C36" s="63" t="s">
        <v>94</v>
      </c>
      <c r="D36" s="75" t="s">
        <v>95</v>
      </c>
      <c r="E36" s="81"/>
      <c r="F36" s="166" t="s">
        <v>110</v>
      </c>
      <c r="G36" s="83"/>
      <c r="H36" s="64">
        <v>10</v>
      </c>
      <c r="I36" s="65"/>
      <c r="J36"/>
      <c r="L36"/>
      <c r="M36"/>
      <c r="N36"/>
    </row>
    <row r="37" spans="1:14" s="89" customFormat="1" ht="28.8" x14ac:dyDescent="0.3">
      <c r="A37" s="13"/>
      <c r="B37" s="63" t="s">
        <v>107</v>
      </c>
      <c r="C37" s="63" t="s">
        <v>107</v>
      </c>
      <c r="D37" s="75" t="s">
        <v>95</v>
      </c>
      <c r="E37" s="81"/>
      <c r="F37" s="166" t="s">
        <v>110</v>
      </c>
      <c r="G37" s="83"/>
      <c r="H37" s="64">
        <v>10</v>
      </c>
      <c r="I37" s="65"/>
      <c r="J37"/>
      <c r="L37"/>
      <c r="M37"/>
      <c r="N37"/>
    </row>
    <row r="38" spans="1:14" s="89" customFormat="1" ht="28.8" x14ac:dyDescent="0.3">
      <c r="A38" s="13"/>
      <c r="B38" s="63" t="s">
        <v>175</v>
      </c>
      <c r="C38" s="63" t="s">
        <v>175</v>
      </c>
      <c r="D38" s="75" t="s">
        <v>95</v>
      </c>
      <c r="E38" s="81"/>
      <c r="F38" s="166" t="s">
        <v>110</v>
      </c>
      <c r="G38" s="83"/>
      <c r="H38" s="64">
        <v>10</v>
      </c>
      <c r="I38" s="65"/>
      <c r="J38"/>
      <c r="L38"/>
      <c r="M38"/>
      <c r="N38"/>
    </row>
    <row r="39" spans="1:14" s="89" customFormat="1" ht="28.8" x14ac:dyDescent="0.3">
      <c r="A39" s="13"/>
      <c r="B39" s="63" t="s">
        <v>172</v>
      </c>
      <c r="C39" s="63" t="s">
        <v>172</v>
      </c>
      <c r="D39" s="75" t="s">
        <v>95</v>
      </c>
      <c r="E39" s="81"/>
      <c r="F39" s="166" t="s">
        <v>110</v>
      </c>
      <c r="G39" s="83"/>
      <c r="H39" s="64">
        <v>8</v>
      </c>
      <c r="I39" s="65"/>
      <c r="J39"/>
      <c r="L39"/>
      <c r="M39"/>
      <c r="N39"/>
    </row>
    <row r="40" spans="1:14" s="89" customFormat="1" ht="30" customHeight="1" x14ac:dyDescent="0.3">
      <c r="A40" s="13"/>
      <c r="B40" s="13"/>
      <c r="C40" s="13"/>
      <c r="D40" s="13"/>
      <c r="E40" s="13"/>
      <c r="F40" s="66"/>
      <c r="G40" s="67" t="s">
        <v>61</v>
      </c>
      <c r="H40" s="68">
        <f>SUM(H35:H39)</f>
        <v>48</v>
      </c>
      <c r="I40" s="13"/>
      <c r="J40"/>
      <c r="L40"/>
      <c r="M40"/>
      <c r="N40"/>
    </row>
    <row r="41" spans="1:14" s="89" customFormat="1" x14ac:dyDescent="0.3">
      <c r="A41" s="13"/>
      <c r="B41" s="13"/>
      <c r="C41" s="13"/>
      <c r="D41" s="13"/>
      <c r="E41" s="13"/>
      <c r="F41" s="69"/>
      <c r="G41" s="70" t="s">
        <v>62</v>
      </c>
      <c r="H41" s="71" t="b">
        <f>EXACT(H40,I14)</f>
        <v>1</v>
      </c>
      <c r="I41" s="13"/>
      <c r="J41"/>
      <c r="L41"/>
      <c r="M41"/>
      <c r="N41"/>
    </row>
    <row r="42" spans="1:14" ht="14.4" customHeight="1" x14ac:dyDescent="0.3">
      <c r="A42" s="13"/>
      <c r="B42" s="13"/>
      <c r="C42" s="13"/>
      <c r="D42" s="32"/>
      <c r="E42" s="32"/>
      <c r="F42" s="13"/>
      <c r="G42" s="73"/>
      <c r="H42" s="74"/>
      <c r="I42" s="13"/>
    </row>
  </sheetData>
  <sheetProtection insertRows="0"/>
  <mergeCells count="9">
    <mergeCell ref="B32:J32"/>
    <mergeCell ref="E34:G34"/>
    <mergeCell ref="E35:G35"/>
    <mergeCell ref="B1:D1"/>
    <mergeCell ref="C2:E2"/>
    <mergeCell ref="I5:I6"/>
    <mergeCell ref="J5:J6"/>
    <mergeCell ref="B16:J16"/>
    <mergeCell ref="B22:J22"/>
  </mergeCells>
  <conditionalFormatting sqref="H41">
    <cfRule type="cellIs" dxfId="20" priority="1" operator="equal">
      <formula>$D$14</formula>
    </cfRule>
    <cfRule type="containsText" dxfId="19" priority="2" operator="containsText" text="HAMIS">
      <formula>NOT(ISERROR(SEARCH("HAMIS",H41)))</formula>
    </cfRule>
    <cfRule type="containsText" dxfId="18" priority="3" operator="containsText" text="IGAZ">
      <formula>NOT(ISERROR(SEARCH("IGAZ",H41)))</formula>
    </cfRule>
  </conditionalFormatting>
  <dataValidations count="2">
    <dataValidation type="decimal" allowBlank="1" showInputMessage="1" showErrorMessage="1" sqref="H35:H39" xr:uid="{2477B3F6-058D-48C8-872D-A55FCBB51505}">
      <formula1>0</formula1>
      <formula2>1000</formula2>
    </dataValidation>
    <dataValidation type="decimal" allowBlank="1" showInputMessage="1" showErrorMessage="1" sqref="H40 C14:I14" xr:uid="{39FAD796-69CB-4729-83F7-3D781ADDD097}">
      <formula1>0</formula1>
      <formula2>10000</formula2>
    </dataValidation>
  </dataValidations>
  <pageMargins left="0.7" right="0.7" top="0.75" bottom="0.75" header="0.3" footer="0.3"/>
  <pageSetup paperSize="8" scale="22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E5C8973D-1388-40A6-9F81-9B64E839CD57}">
          <x14:formula1>
            <xm:f>[helyesbítve_Műszaki_Élelmiszeripar_1.9.1_2025.09.21.xlsm]Alapadatok_1!#REF!</xm:f>
          </x14:formula1>
          <xm:sqref>C2</xm:sqref>
        </x14:dataValidation>
        <x14:dataValidation type="list" allowBlank="1" showInputMessage="1" showErrorMessage="1" xr:uid="{03EA0038-DC9C-4355-ABCE-E036008165EF}">
          <x14:formula1>
            <xm:f>[helyesbítve_Műszaki_Élelmiszeripar_1.9.1_2025.09.21.xlsm]Alapadatok_1!#REF!</xm:f>
          </x14:formula1>
          <xm:sqref>E4 J3:J4</xm:sqref>
        </x14:dataValidation>
        <x14:dataValidation type="list" allowBlank="1" showInputMessage="1" showErrorMessage="1" xr:uid="{88A30CB3-75AD-42FF-BAA1-D694724D740C}">
          <x14:formula1>
            <xm:f>[helyesbítve_Műszaki_Élelmiszeripar_1.9.1_2025.09.21.xlsm]Alapadatok_1!#REF!</xm:f>
          </x14:formula1>
          <xm:sqref>C4</xm:sqref>
        </x14:dataValidation>
        <x14:dataValidation type="list" allowBlank="1" showInputMessage="1" showErrorMessage="1" xr:uid="{32EE9707-070D-428F-8DFE-FFC043B077E4}">
          <x14:formula1>
            <xm:f>[helyesbítve_Műszaki_Élelmiszeripar_1.9.1_2025.09.21.xlsm]Alapadatok_1!#REF!</xm:f>
          </x14:formula1>
          <xm:sqref>E3</xm:sqref>
        </x14:dataValidation>
        <x14:dataValidation type="list" allowBlank="1" showInputMessage="1" showErrorMessage="1" xr:uid="{C4E42190-C9CE-4139-9B0C-AB50D758EF54}">
          <x14:formula1>
            <xm:f>[helyesbítve_Műszaki_Élelmiszeripar_1.9.1_2025.09.21.xlsm]Alapadatok_1!#REF!</xm:f>
          </x14:formula1>
          <xm:sqref>C3</xm:sqref>
        </x14:dataValidation>
        <x14:dataValidation type="list" allowBlank="1" showInputMessage="1" showErrorMessage="1" xr:uid="{B3F05000-8B3B-47F7-B9A2-975C619B389D}">
          <x14:formula1>
            <xm:f>[helyesbítve_Műszaki_Élelmiszeripar_1.9.1_2025.09.21.xlsm]Alapadatok_1!#REF!</xm:f>
          </x14:formula1>
          <xm:sqref>C6:G6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1BF76-9808-4260-B8E7-3AC6B27B0583}">
  <sheetPr codeName="Munka7">
    <tabColor theme="4" tint="0.39997558519241921"/>
    <pageSetUpPr fitToPage="1"/>
  </sheetPr>
  <dimension ref="A1:N40"/>
  <sheetViews>
    <sheetView zoomScale="78" zoomScaleNormal="78" workbookViewId="0">
      <selection activeCell="A7" sqref="A7:XFD10"/>
    </sheetView>
  </sheetViews>
  <sheetFormatPr defaultRowHeight="14.4" x14ac:dyDescent="0.3"/>
  <cols>
    <col min="1" max="1" width="7.88671875" customWidth="1"/>
    <col min="2" max="3" width="30.6640625" customWidth="1"/>
    <col min="4" max="4" width="30" customWidth="1"/>
    <col min="5" max="5" width="27.5546875" customWidth="1"/>
    <col min="6" max="10" width="30.6640625" customWidth="1"/>
    <col min="11" max="11" width="44.5546875" style="89" customWidth="1"/>
  </cols>
  <sheetData>
    <row r="1" spans="1:14" x14ac:dyDescent="0.3">
      <c r="A1" s="13"/>
      <c r="B1" s="110" t="s">
        <v>20</v>
      </c>
      <c r="C1" s="110"/>
      <c r="D1" s="110"/>
      <c r="E1" s="12"/>
      <c r="F1" s="13"/>
      <c r="G1" s="13"/>
      <c r="H1" s="13"/>
      <c r="I1" s="13"/>
      <c r="J1" s="13"/>
    </row>
    <row r="2" spans="1:14" ht="28.95" customHeight="1" x14ac:dyDescent="0.3">
      <c r="A2" s="13"/>
      <c r="B2" s="14" t="s">
        <v>21</v>
      </c>
      <c r="C2" s="111" t="s">
        <v>22</v>
      </c>
      <c r="D2" s="112"/>
      <c r="E2" s="113"/>
      <c r="F2" s="15"/>
      <c r="G2" s="16"/>
      <c r="H2" s="17"/>
      <c r="I2" s="17"/>
      <c r="J2" s="17"/>
    </row>
    <row r="3" spans="1:14" ht="28.95" customHeight="1" x14ac:dyDescent="0.3">
      <c r="A3" s="13"/>
      <c r="B3" s="14" t="s">
        <v>23</v>
      </c>
      <c r="C3" s="18" t="s">
        <v>24</v>
      </c>
      <c r="D3" s="19" t="s">
        <v>25</v>
      </c>
      <c r="E3" s="18" t="s">
        <v>26</v>
      </c>
      <c r="F3" s="20"/>
      <c r="G3" s="21"/>
      <c r="H3" s="22"/>
      <c r="I3" s="23"/>
      <c r="J3" s="23"/>
    </row>
    <row r="4" spans="1:14" ht="28.95" customHeight="1" x14ac:dyDescent="0.3">
      <c r="A4" s="13"/>
      <c r="B4" s="14" t="s">
        <v>27</v>
      </c>
      <c r="C4" s="24" t="s">
        <v>28</v>
      </c>
      <c r="D4" s="25" t="s">
        <v>29</v>
      </c>
      <c r="E4" s="26" t="s">
        <v>72</v>
      </c>
      <c r="F4" s="20"/>
      <c r="G4" s="21"/>
      <c r="H4" s="22"/>
      <c r="I4" s="23"/>
      <c r="J4" s="23"/>
    </row>
    <row r="5" spans="1:14" ht="42.75" customHeight="1" x14ac:dyDescent="0.3">
      <c r="A5" s="13"/>
      <c r="B5" s="27" t="s">
        <v>30</v>
      </c>
      <c r="C5" s="28" t="s">
        <v>168</v>
      </c>
      <c r="D5" s="28"/>
      <c r="E5" s="28"/>
      <c r="F5" s="28"/>
      <c r="G5" s="28"/>
      <c r="H5" s="29"/>
      <c r="I5" s="114"/>
      <c r="J5" s="114"/>
    </row>
    <row r="6" spans="1:14" ht="28.8" x14ac:dyDescent="0.3">
      <c r="A6" s="13"/>
      <c r="B6" s="30" t="s">
        <v>31</v>
      </c>
      <c r="C6" s="24" t="s">
        <v>72</v>
      </c>
      <c r="D6" s="24" t="s">
        <v>32</v>
      </c>
      <c r="E6" s="24" t="s">
        <v>32</v>
      </c>
      <c r="F6" s="24" t="s">
        <v>32</v>
      </c>
      <c r="G6" s="24" t="s">
        <v>32</v>
      </c>
      <c r="H6" s="29"/>
      <c r="I6" s="114"/>
      <c r="J6" s="114"/>
    </row>
    <row r="7" spans="1:14" s="89" customFormat="1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L7"/>
      <c r="M7"/>
      <c r="N7"/>
    </row>
    <row r="8" spans="1:14" s="89" customFormat="1" x14ac:dyDescent="0.3">
      <c r="A8" s="13"/>
      <c r="B8" s="31" t="s">
        <v>33</v>
      </c>
      <c r="C8" s="31"/>
      <c r="D8" s="13"/>
      <c r="E8" s="13"/>
      <c r="F8" s="13"/>
      <c r="G8" s="13"/>
      <c r="H8" s="13"/>
      <c r="I8" s="13"/>
      <c r="J8" s="13"/>
      <c r="L8"/>
      <c r="M8"/>
      <c r="N8"/>
    </row>
    <row r="9" spans="1:14" s="89" customFormat="1" x14ac:dyDescent="0.3">
      <c r="A9" s="13"/>
      <c r="B9" s="13"/>
      <c r="C9" s="32" t="s">
        <v>34</v>
      </c>
      <c r="D9" s="32" t="s">
        <v>45</v>
      </c>
      <c r="E9" s="32" t="s">
        <v>35</v>
      </c>
      <c r="F9" s="32" t="s">
        <v>46</v>
      </c>
      <c r="G9" s="32" t="s">
        <v>36</v>
      </c>
      <c r="H9" s="32" t="s">
        <v>37</v>
      </c>
      <c r="I9" s="32"/>
      <c r="J9" s="13"/>
      <c r="L9"/>
      <c r="M9"/>
      <c r="N9"/>
    </row>
    <row r="10" spans="1:14" s="89" customFormat="1" ht="43.2" x14ac:dyDescent="0.3">
      <c r="A10" s="13"/>
      <c r="B10" s="33" t="s">
        <v>38</v>
      </c>
      <c r="C10" s="34" t="s">
        <v>111</v>
      </c>
      <c r="D10" s="35" t="s">
        <v>111</v>
      </c>
      <c r="E10" s="34" t="s">
        <v>111</v>
      </c>
      <c r="F10" s="35" t="s">
        <v>111</v>
      </c>
      <c r="G10" s="34"/>
      <c r="H10" s="35"/>
      <c r="I10" s="36"/>
      <c r="J10" s="37"/>
      <c r="L10"/>
      <c r="M10"/>
      <c r="N10"/>
    </row>
    <row r="11" spans="1:14" s="89" customFormat="1" ht="28.8" x14ac:dyDescent="0.3">
      <c r="A11" s="13"/>
      <c r="B11" s="33" t="s">
        <v>39</v>
      </c>
      <c r="C11" s="34" t="s">
        <v>176</v>
      </c>
      <c r="D11" s="35" t="s">
        <v>119</v>
      </c>
      <c r="E11" s="34" t="s">
        <v>112</v>
      </c>
      <c r="F11" s="35" t="s">
        <v>114</v>
      </c>
      <c r="G11" s="34"/>
      <c r="H11" s="35"/>
      <c r="I11" s="36"/>
      <c r="J11" s="37"/>
      <c r="L11"/>
      <c r="M11"/>
      <c r="N11"/>
    </row>
    <row r="12" spans="1:14" s="89" customFormat="1" ht="28.8" x14ac:dyDescent="0.3">
      <c r="A12" s="13"/>
      <c r="B12" s="38" t="s">
        <v>40</v>
      </c>
      <c r="C12" s="39" t="s">
        <v>140</v>
      </c>
      <c r="D12" s="40" t="s">
        <v>140</v>
      </c>
      <c r="E12" s="39" t="s">
        <v>140</v>
      </c>
      <c r="F12" s="40" t="s">
        <v>140</v>
      </c>
      <c r="G12" s="39"/>
      <c r="H12" s="40"/>
      <c r="I12" s="41"/>
      <c r="J12" s="42"/>
      <c r="L12"/>
      <c r="M12"/>
      <c r="N12"/>
    </row>
    <row r="13" spans="1:14" s="89" customFormat="1" ht="46.5" customHeight="1" x14ac:dyDescent="0.3">
      <c r="A13" s="13"/>
      <c r="B13" s="38" t="s">
        <v>41</v>
      </c>
      <c r="C13" s="39" t="s">
        <v>95</v>
      </c>
      <c r="D13" s="40" t="s">
        <v>95</v>
      </c>
      <c r="E13" s="39" t="s">
        <v>95</v>
      </c>
      <c r="F13" s="40" t="s">
        <v>95</v>
      </c>
      <c r="G13" s="39"/>
      <c r="H13" s="40"/>
      <c r="I13" s="41"/>
      <c r="J13" s="42"/>
      <c r="L13"/>
      <c r="M13"/>
      <c r="N13"/>
    </row>
    <row r="14" spans="1:14" s="89" customFormat="1" ht="30" customHeight="1" x14ac:dyDescent="0.3">
      <c r="A14" s="13"/>
      <c r="B14" s="33" t="s">
        <v>42</v>
      </c>
      <c r="C14" s="43">
        <v>16</v>
      </c>
      <c r="D14" s="44">
        <v>13</v>
      </c>
      <c r="E14" s="43">
        <v>16</v>
      </c>
      <c r="F14" s="44">
        <v>11</v>
      </c>
      <c r="G14" s="43">
        <v>0</v>
      </c>
      <c r="H14" s="44">
        <v>0</v>
      </c>
      <c r="I14" s="45">
        <f>SUM(C14:H14)</f>
        <v>56</v>
      </c>
      <c r="J14" s="13"/>
      <c r="L14"/>
      <c r="M14"/>
      <c r="N14"/>
    </row>
    <row r="16" spans="1:14" s="89" customFormat="1" x14ac:dyDescent="0.3">
      <c r="A16"/>
      <c r="B16" s="115" t="s">
        <v>44</v>
      </c>
      <c r="C16" s="115"/>
      <c r="D16" s="115"/>
      <c r="E16" s="115"/>
      <c r="F16" s="115"/>
      <c r="G16" s="115"/>
      <c r="H16" s="115"/>
      <c r="I16" s="115"/>
      <c r="J16" s="115"/>
      <c r="L16"/>
      <c r="M16"/>
      <c r="N16"/>
    </row>
    <row r="17" spans="1:14" s="89" customFormat="1" x14ac:dyDescent="0.3">
      <c r="A17"/>
      <c r="B17" s="47"/>
      <c r="C17" s="47" t="s">
        <v>34</v>
      </c>
      <c r="D17" s="47" t="s">
        <v>45</v>
      </c>
      <c r="E17" s="47" t="s">
        <v>35</v>
      </c>
      <c r="F17" s="47" t="s">
        <v>46</v>
      </c>
      <c r="G17" s="47" t="s">
        <v>36</v>
      </c>
      <c r="H17" s="47" t="s">
        <v>37</v>
      </c>
      <c r="I17" s="47"/>
      <c r="J17" s="80"/>
      <c r="L17"/>
      <c r="M17"/>
      <c r="N17"/>
    </row>
    <row r="18" spans="1:14" s="89" customFormat="1" ht="99.9" customHeight="1" x14ac:dyDescent="0.3">
      <c r="A18" s="13"/>
      <c r="B18" s="33" t="s">
        <v>47</v>
      </c>
      <c r="C18" s="34" t="s">
        <v>96</v>
      </c>
      <c r="D18" s="35" t="s">
        <v>96</v>
      </c>
      <c r="E18" s="34" t="s">
        <v>96</v>
      </c>
      <c r="F18" s="35" t="s">
        <v>96</v>
      </c>
      <c r="G18" s="34"/>
      <c r="H18" s="35"/>
      <c r="I18" s="48"/>
      <c r="J18" s="49"/>
      <c r="L18"/>
      <c r="M18"/>
      <c r="N18"/>
    </row>
    <row r="19" spans="1:14" s="89" customFormat="1" ht="99.9" customHeight="1" x14ac:dyDescent="0.3">
      <c r="A19" s="13"/>
      <c r="B19" s="46" t="s">
        <v>48</v>
      </c>
      <c r="C19" s="50"/>
      <c r="D19" s="51"/>
      <c r="E19" s="50"/>
      <c r="F19" s="51"/>
      <c r="G19" s="50"/>
      <c r="H19" s="51"/>
      <c r="I19" s="48"/>
      <c r="J19" s="49"/>
      <c r="L19"/>
      <c r="M19"/>
      <c r="N19"/>
    </row>
    <row r="20" spans="1:14" s="89" customFormat="1" ht="35.25" customHeight="1" x14ac:dyDescent="0.3">
      <c r="A20"/>
      <c r="B20" s="52" t="s">
        <v>43</v>
      </c>
      <c r="C20" s="53"/>
      <c r="D20" s="54"/>
      <c r="E20" s="53"/>
      <c r="F20" s="54"/>
      <c r="G20" s="53"/>
      <c r="H20" s="54"/>
      <c r="I20"/>
      <c r="J20"/>
      <c r="L20"/>
      <c r="M20"/>
      <c r="N20"/>
    </row>
    <row r="22" spans="1:14" s="89" customFormat="1" x14ac:dyDescent="0.3">
      <c r="A22"/>
      <c r="B22" s="103" t="s">
        <v>49</v>
      </c>
      <c r="C22" s="103"/>
      <c r="D22" s="103"/>
      <c r="E22" s="103"/>
      <c r="F22" s="103"/>
      <c r="G22" s="103"/>
      <c r="H22" s="103"/>
      <c r="I22" s="103"/>
      <c r="J22" s="103"/>
      <c r="L22"/>
      <c r="M22"/>
      <c r="N22"/>
    </row>
    <row r="23" spans="1:14" s="89" customFormat="1" x14ac:dyDescent="0.3">
      <c r="A23" s="13"/>
      <c r="B23" s="13"/>
      <c r="C23" s="13"/>
      <c r="D23" s="13"/>
      <c r="E23" s="13"/>
      <c r="F23" s="13"/>
      <c r="G23" s="13"/>
      <c r="H23" s="13"/>
      <c r="I23" s="55"/>
      <c r="J23" s="56"/>
      <c r="L23"/>
      <c r="M23"/>
      <c r="N23"/>
    </row>
    <row r="24" spans="1:14" s="89" customFormat="1" ht="43.2" x14ac:dyDescent="0.3">
      <c r="A24" s="13"/>
      <c r="B24" s="57" t="s">
        <v>50</v>
      </c>
      <c r="C24" s="57" t="s">
        <v>51</v>
      </c>
      <c r="D24" s="58" t="s">
        <v>52</v>
      </c>
      <c r="E24" s="58" t="s">
        <v>53</v>
      </c>
      <c r="F24" s="58" t="s">
        <v>54</v>
      </c>
      <c r="G24" s="58" t="s">
        <v>55</v>
      </c>
      <c r="H24" s="57" t="s">
        <v>56</v>
      </c>
      <c r="I24" s="59" t="s">
        <v>43</v>
      </c>
      <c r="J24" s="60"/>
      <c r="L24"/>
      <c r="M24"/>
      <c r="N24"/>
    </row>
    <row r="25" spans="1:14" s="89" customFormat="1" ht="69" x14ac:dyDescent="0.3">
      <c r="A25" s="13"/>
      <c r="B25" s="61" t="s">
        <v>176</v>
      </c>
      <c r="C25" s="61" t="s">
        <v>176</v>
      </c>
      <c r="D25" s="61" t="s">
        <v>97</v>
      </c>
      <c r="E25" s="61" t="s">
        <v>98</v>
      </c>
      <c r="F25" s="72" t="s">
        <v>173</v>
      </c>
      <c r="G25" s="61" t="s">
        <v>174</v>
      </c>
      <c r="H25" s="61" t="s">
        <v>101</v>
      </c>
      <c r="I25" s="61"/>
      <c r="J25" s="62"/>
      <c r="L25"/>
      <c r="M25"/>
      <c r="N25"/>
    </row>
    <row r="26" spans="1:14" s="89" customFormat="1" ht="69" x14ac:dyDescent="0.3">
      <c r="A26" s="13"/>
      <c r="B26" s="61" t="s">
        <v>119</v>
      </c>
      <c r="C26" s="61" t="s">
        <v>119</v>
      </c>
      <c r="D26" s="61" t="s">
        <v>103</v>
      </c>
      <c r="E26" s="61" t="s">
        <v>104</v>
      </c>
      <c r="F26" s="61" t="s">
        <v>105</v>
      </c>
      <c r="G26" s="61" t="s">
        <v>106</v>
      </c>
      <c r="H26" s="61" t="s">
        <v>101</v>
      </c>
      <c r="I26" s="61"/>
      <c r="J26" s="62"/>
      <c r="L26"/>
      <c r="M26"/>
      <c r="N26"/>
    </row>
    <row r="27" spans="1:14" s="89" customFormat="1" ht="55.2" x14ac:dyDescent="0.3">
      <c r="A27" s="13"/>
      <c r="B27" s="61" t="s">
        <v>112</v>
      </c>
      <c r="C27" s="61" t="s">
        <v>112</v>
      </c>
      <c r="D27" s="61" t="s">
        <v>108</v>
      </c>
      <c r="E27" s="61" t="s">
        <v>99</v>
      </c>
      <c r="F27" s="61" t="s">
        <v>100</v>
      </c>
      <c r="G27" s="61" t="s">
        <v>109</v>
      </c>
      <c r="H27" s="61" t="s">
        <v>113</v>
      </c>
      <c r="I27" s="61"/>
      <c r="J27" s="62"/>
      <c r="L27"/>
      <c r="M27"/>
      <c r="N27"/>
    </row>
    <row r="28" spans="1:14" s="89" customFormat="1" ht="69" x14ac:dyDescent="0.3">
      <c r="A28" s="13"/>
      <c r="B28" s="61" t="s">
        <v>114</v>
      </c>
      <c r="C28" s="61" t="s">
        <v>114</v>
      </c>
      <c r="D28" s="61" t="s">
        <v>115</v>
      </c>
      <c r="E28" s="61" t="s">
        <v>116</v>
      </c>
      <c r="F28" s="61" t="s">
        <v>117</v>
      </c>
      <c r="G28" s="61" t="s">
        <v>118</v>
      </c>
      <c r="H28" s="61" t="s">
        <v>101</v>
      </c>
      <c r="I28" s="61"/>
      <c r="J28" s="62"/>
      <c r="L28"/>
      <c r="M28"/>
      <c r="N28"/>
    </row>
    <row r="29" spans="1:14" s="89" customFormat="1" x14ac:dyDescent="0.3">
      <c r="A29" s="13"/>
      <c r="B29" s="13"/>
      <c r="C29" s="13"/>
      <c r="D29" s="13"/>
      <c r="E29" s="13"/>
      <c r="F29" s="13"/>
      <c r="G29" s="13"/>
      <c r="H29" s="13"/>
      <c r="I29" s="13"/>
      <c r="J29"/>
      <c r="L29"/>
      <c r="M29"/>
      <c r="N29"/>
    </row>
    <row r="30" spans="1:14" s="89" customFormat="1" x14ac:dyDescent="0.3">
      <c r="A30" s="13"/>
      <c r="B30" s="13"/>
      <c r="C30" s="13"/>
      <c r="D30" s="13"/>
      <c r="E30" s="13"/>
      <c r="F30" s="13"/>
      <c r="G30" s="13"/>
      <c r="H30" s="13"/>
      <c r="I30" s="13"/>
      <c r="J30"/>
      <c r="L30"/>
      <c r="M30"/>
      <c r="N30"/>
    </row>
    <row r="31" spans="1:14" s="89" customFormat="1" x14ac:dyDescent="0.3">
      <c r="A31"/>
      <c r="B31" s="103" t="s">
        <v>57</v>
      </c>
      <c r="C31" s="103"/>
      <c r="D31" s="103"/>
      <c r="E31" s="103"/>
      <c r="F31" s="103"/>
      <c r="G31" s="103"/>
      <c r="H31" s="103"/>
      <c r="I31" s="103"/>
      <c r="J31" s="103"/>
      <c r="L31"/>
      <c r="M31"/>
      <c r="N31"/>
    </row>
    <row r="33" spans="1:14" s="89" customFormat="1" ht="28.8" x14ac:dyDescent="0.3">
      <c r="A33" s="13"/>
      <c r="B33" s="57" t="s">
        <v>50</v>
      </c>
      <c r="C33" s="57" t="s">
        <v>51</v>
      </c>
      <c r="D33" s="59" t="s">
        <v>58</v>
      </c>
      <c r="E33" s="104" t="s">
        <v>59</v>
      </c>
      <c r="F33" s="105"/>
      <c r="G33" s="106"/>
      <c r="H33" s="59" t="s">
        <v>60</v>
      </c>
      <c r="I33" s="59" t="s">
        <v>43</v>
      </c>
      <c r="J33"/>
      <c r="L33"/>
      <c r="M33"/>
      <c r="N33"/>
    </row>
    <row r="34" spans="1:14" s="89" customFormat="1" ht="28.8" x14ac:dyDescent="0.3">
      <c r="A34" s="13"/>
      <c r="B34" s="63" t="s">
        <v>176</v>
      </c>
      <c r="C34" s="63" t="s">
        <v>176</v>
      </c>
      <c r="D34" s="75" t="s">
        <v>177</v>
      </c>
      <c r="E34" s="107" t="s">
        <v>120</v>
      </c>
      <c r="F34" s="108"/>
      <c r="G34" s="109"/>
      <c r="H34" s="64">
        <v>16</v>
      </c>
      <c r="I34" s="65"/>
      <c r="J34"/>
      <c r="L34"/>
      <c r="M34"/>
      <c r="N34"/>
    </row>
    <row r="35" spans="1:14" s="89" customFormat="1" ht="28.8" x14ac:dyDescent="0.3">
      <c r="A35" s="13"/>
      <c r="B35" s="63" t="s">
        <v>119</v>
      </c>
      <c r="C35" s="63" t="s">
        <v>119</v>
      </c>
      <c r="D35" s="75" t="s">
        <v>177</v>
      </c>
      <c r="E35" s="107" t="s">
        <v>120</v>
      </c>
      <c r="F35" s="108"/>
      <c r="G35" s="109"/>
      <c r="H35" s="64">
        <v>13</v>
      </c>
      <c r="I35" s="65"/>
      <c r="J35"/>
      <c r="L35"/>
      <c r="M35"/>
      <c r="N35"/>
    </row>
    <row r="36" spans="1:14" s="89" customFormat="1" ht="28.8" x14ac:dyDescent="0.3">
      <c r="A36" s="13"/>
      <c r="B36" s="63" t="s">
        <v>112</v>
      </c>
      <c r="C36" s="63" t="s">
        <v>112</v>
      </c>
      <c r="D36" s="75" t="s">
        <v>177</v>
      </c>
      <c r="E36" s="107" t="s">
        <v>120</v>
      </c>
      <c r="F36" s="108"/>
      <c r="G36" s="109"/>
      <c r="H36" s="64">
        <v>16</v>
      </c>
      <c r="I36" s="65"/>
      <c r="J36"/>
      <c r="L36"/>
      <c r="M36"/>
      <c r="N36"/>
    </row>
    <row r="37" spans="1:14" s="89" customFormat="1" ht="28.8" x14ac:dyDescent="0.3">
      <c r="A37" s="13"/>
      <c r="B37" s="63" t="s">
        <v>114</v>
      </c>
      <c r="C37" s="63" t="s">
        <v>114</v>
      </c>
      <c r="D37" s="75" t="s">
        <v>177</v>
      </c>
      <c r="E37" s="107" t="s">
        <v>120</v>
      </c>
      <c r="F37" s="108"/>
      <c r="G37" s="109"/>
      <c r="H37" s="64">
        <v>11</v>
      </c>
      <c r="I37" s="65"/>
      <c r="J37"/>
      <c r="L37"/>
      <c r="M37"/>
      <c r="N37"/>
    </row>
    <row r="38" spans="1:14" s="89" customFormat="1" x14ac:dyDescent="0.3">
      <c r="A38" s="13"/>
      <c r="B38" s="63"/>
      <c r="C38" s="63"/>
      <c r="D38" s="75"/>
      <c r="E38" s="107"/>
      <c r="F38" s="108"/>
      <c r="G38" s="109"/>
      <c r="H38" s="64"/>
      <c r="I38" s="65"/>
      <c r="J38"/>
      <c r="L38"/>
      <c r="M38"/>
      <c r="N38"/>
    </row>
    <row r="39" spans="1:14" s="89" customFormat="1" ht="30" customHeight="1" x14ac:dyDescent="0.3">
      <c r="A39" s="13"/>
      <c r="B39" s="13"/>
      <c r="C39" s="13"/>
      <c r="D39" s="13"/>
      <c r="E39" s="13"/>
      <c r="F39" s="66"/>
      <c r="G39" s="67" t="s">
        <v>61</v>
      </c>
      <c r="H39" s="68">
        <f>SUM(H34:H38)</f>
        <v>56</v>
      </c>
      <c r="I39" s="13"/>
      <c r="J39"/>
      <c r="L39"/>
      <c r="M39"/>
      <c r="N39"/>
    </row>
    <row r="40" spans="1:14" s="89" customFormat="1" ht="30" customHeight="1" x14ac:dyDescent="0.3">
      <c r="A40" s="13"/>
      <c r="B40" s="13"/>
      <c r="C40" s="13"/>
      <c r="D40" s="13"/>
      <c r="E40" s="13"/>
      <c r="F40" s="69"/>
      <c r="G40" s="70" t="s">
        <v>62</v>
      </c>
      <c r="H40" s="71" t="b">
        <f>EXACT(H39,I14)</f>
        <v>1</v>
      </c>
      <c r="I40" s="13"/>
      <c r="J40"/>
      <c r="L40"/>
      <c r="M40"/>
      <c r="N40"/>
    </row>
  </sheetData>
  <sheetProtection insertRows="0"/>
  <mergeCells count="13">
    <mergeCell ref="E38:G38"/>
    <mergeCell ref="B31:J31"/>
    <mergeCell ref="E33:G33"/>
    <mergeCell ref="E34:G34"/>
    <mergeCell ref="E35:G35"/>
    <mergeCell ref="E36:G36"/>
    <mergeCell ref="E37:G37"/>
    <mergeCell ref="B1:D1"/>
    <mergeCell ref="C2:E2"/>
    <mergeCell ref="I5:I6"/>
    <mergeCell ref="J5:J6"/>
    <mergeCell ref="B16:J16"/>
    <mergeCell ref="B22:J22"/>
  </mergeCells>
  <conditionalFormatting sqref="H40">
    <cfRule type="cellIs" dxfId="17" priority="1" operator="equal">
      <formula>$D$14</formula>
    </cfRule>
    <cfRule type="containsText" dxfId="16" priority="2" operator="containsText" text="HAMIS">
      <formula>NOT(ISERROR(SEARCH("HAMIS",H40)))</formula>
    </cfRule>
    <cfRule type="containsText" dxfId="15" priority="3" operator="containsText" text="IGAZ">
      <formula>NOT(ISERROR(SEARCH("IGAZ",H40)))</formula>
    </cfRule>
  </conditionalFormatting>
  <dataValidations count="2">
    <dataValidation type="decimal" allowBlank="1" showInputMessage="1" showErrorMessage="1" sqref="H39 C14:I14" xr:uid="{43C92FCF-1D35-4A38-9907-A4442A8A42BB}">
      <formula1>0</formula1>
      <formula2>10000</formula2>
    </dataValidation>
    <dataValidation type="decimal" allowBlank="1" showInputMessage="1" showErrorMessage="1" sqref="H34:H38" xr:uid="{6088C322-BDC2-4494-8796-8C3D411C4611}">
      <formula1>0</formula1>
      <formula2>1000</formula2>
    </dataValidation>
  </dataValidations>
  <pageMargins left="0.7" right="0.7" top="0.75" bottom="0.75" header="0.3" footer="0.3"/>
  <pageSetup paperSize="8" scale="22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344E8396-6353-4B03-A58B-D670A0A816F9}">
          <x14:formula1>
            <xm:f>[helyesbítve_Műszaki_Élelmiszeripar_1.9.1_2025.09.21.xlsm]Alapadatok_1!#REF!</xm:f>
          </x14:formula1>
          <xm:sqref>C6:G6</xm:sqref>
        </x14:dataValidation>
        <x14:dataValidation type="list" allowBlank="1" showInputMessage="1" showErrorMessage="1" xr:uid="{A393CA80-F192-45B4-A97E-849ACDF778B8}">
          <x14:formula1>
            <xm:f>[helyesbítve_Műszaki_Élelmiszeripar_1.9.1_2025.09.21.xlsm]Alapadatok_1!#REF!</xm:f>
          </x14:formula1>
          <xm:sqref>C3</xm:sqref>
        </x14:dataValidation>
        <x14:dataValidation type="list" allowBlank="1" showInputMessage="1" showErrorMessage="1" xr:uid="{E85CD517-1E97-484C-8109-48B0950753DB}">
          <x14:formula1>
            <xm:f>[helyesbítve_Műszaki_Élelmiszeripar_1.9.1_2025.09.21.xlsm]Alapadatok_1!#REF!</xm:f>
          </x14:formula1>
          <xm:sqref>E3</xm:sqref>
        </x14:dataValidation>
        <x14:dataValidation type="list" allowBlank="1" showInputMessage="1" showErrorMessage="1" xr:uid="{35646A15-D45B-4695-9B6F-7AB4270E5B13}">
          <x14:formula1>
            <xm:f>[helyesbítve_Műszaki_Élelmiszeripar_1.9.1_2025.09.21.xlsm]Alapadatok_1!#REF!</xm:f>
          </x14:formula1>
          <xm:sqref>C4</xm:sqref>
        </x14:dataValidation>
        <x14:dataValidation type="list" allowBlank="1" showInputMessage="1" showErrorMessage="1" xr:uid="{4CCAA17D-3F26-4749-9640-ED60DFEC8942}">
          <x14:formula1>
            <xm:f>[helyesbítve_Műszaki_Élelmiszeripar_1.9.1_2025.09.21.xlsm]Alapadatok_1!#REF!</xm:f>
          </x14:formula1>
          <xm:sqref>E4 J3:J4</xm:sqref>
        </x14:dataValidation>
        <x14:dataValidation type="list" allowBlank="1" showInputMessage="1" showErrorMessage="1" xr:uid="{E1B332DE-9C0F-4387-83C7-3DE8814788EE}">
          <x14:formula1>
            <xm:f>[helyesbítve_Műszaki_Élelmiszeripar_1.9.1_2025.09.21.xlsm]Alapadatok_1!#REF!</xm:f>
          </x14:formula1>
          <xm:sqref>C2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0A015-6E2F-4AD5-BB7F-AFD55E27BE22}">
  <sheetPr codeName="Munka8">
    <tabColor theme="4" tint="0.39997558519241921"/>
    <pageSetUpPr fitToPage="1"/>
  </sheetPr>
  <dimension ref="A1:N38"/>
  <sheetViews>
    <sheetView topLeftCell="B30" zoomScale="77" zoomScaleNormal="77" workbookViewId="0">
      <selection activeCell="E45" sqref="E45"/>
    </sheetView>
  </sheetViews>
  <sheetFormatPr defaultRowHeight="14.4" x14ac:dyDescent="0.3"/>
  <cols>
    <col min="1" max="1" width="7.88671875" customWidth="1"/>
    <col min="2" max="3" width="30.6640625" customWidth="1"/>
    <col min="4" max="4" width="30" customWidth="1"/>
    <col min="5" max="5" width="27.5546875" customWidth="1"/>
    <col min="6" max="10" width="30.6640625" customWidth="1"/>
    <col min="11" max="11" width="44.5546875" style="89" customWidth="1"/>
  </cols>
  <sheetData>
    <row r="1" spans="1:14" x14ac:dyDescent="0.3">
      <c r="A1" s="13"/>
      <c r="B1" s="110" t="s">
        <v>20</v>
      </c>
      <c r="C1" s="110"/>
      <c r="D1" s="110"/>
      <c r="E1" s="12"/>
      <c r="F1" s="13"/>
      <c r="G1" s="13"/>
      <c r="H1" s="13"/>
      <c r="I1" s="13"/>
      <c r="J1" s="13"/>
    </row>
    <row r="2" spans="1:14" ht="28.95" customHeight="1" x14ac:dyDescent="0.3">
      <c r="A2" s="13"/>
      <c r="B2" s="14" t="s">
        <v>21</v>
      </c>
      <c r="C2" s="111" t="s">
        <v>22</v>
      </c>
      <c r="D2" s="112"/>
      <c r="E2" s="113"/>
      <c r="F2" s="15"/>
      <c r="G2" s="16"/>
      <c r="H2" s="17"/>
      <c r="I2" s="17"/>
      <c r="J2" s="17"/>
    </row>
    <row r="3" spans="1:14" ht="28.95" customHeight="1" x14ac:dyDescent="0.3">
      <c r="A3" s="13"/>
      <c r="B3" s="14" t="s">
        <v>23</v>
      </c>
      <c r="C3" s="18" t="s">
        <v>24</v>
      </c>
      <c r="D3" s="19" t="s">
        <v>25</v>
      </c>
      <c r="E3" s="18" t="s">
        <v>26</v>
      </c>
      <c r="F3" s="20"/>
      <c r="G3" s="21"/>
      <c r="H3" s="22"/>
      <c r="I3" s="23"/>
      <c r="J3" s="23"/>
    </row>
    <row r="4" spans="1:14" ht="28.95" customHeight="1" x14ac:dyDescent="0.3">
      <c r="A4" s="13"/>
      <c r="B4" s="14" t="s">
        <v>27</v>
      </c>
      <c r="C4" s="24" t="s">
        <v>28</v>
      </c>
      <c r="D4" s="25" t="s">
        <v>29</v>
      </c>
      <c r="E4" s="26" t="s">
        <v>72</v>
      </c>
      <c r="F4" s="20"/>
      <c r="G4" s="21"/>
      <c r="H4" s="22"/>
      <c r="I4" s="23"/>
      <c r="J4" s="23"/>
    </row>
    <row r="5" spans="1:14" ht="42.75" customHeight="1" x14ac:dyDescent="0.3">
      <c r="A5" s="13"/>
      <c r="B5" s="27" t="s">
        <v>30</v>
      </c>
      <c r="C5" s="28" t="s">
        <v>168</v>
      </c>
      <c r="D5" s="28"/>
      <c r="E5" s="28"/>
      <c r="F5" s="28"/>
      <c r="G5" s="28"/>
      <c r="H5" s="29"/>
      <c r="I5" s="114"/>
      <c r="J5" s="114"/>
    </row>
    <row r="6" spans="1:14" ht="28.8" x14ac:dyDescent="0.3">
      <c r="A6" s="13"/>
      <c r="B6" s="30" t="s">
        <v>31</v>
      </c>
      <c r="C6" s="24" t="s">
        <v>72</v>
      </c>
      <c r="D6" s="24" t="s">
        <v>32</v>
      </c>
      <c r="E6" s="24" t="s">
        <v>32</v>
      </c>
      <c r="F6" s="24" t="s">
        <v>32</v>
      </c>
      <c r="G6" s="24" t="s">
        <v>32</v>
      </c>
      <c r="H6" s="29"/>
      <c r="I6" s="114"/>
      <c r="J6" s="114"/>
    </row>
    <row r="7" spans="1:14" s="89" customFormat="1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L7"/>
      <c r="M7"/>
      <c r="N7"/>
    </row>
    <row r="8" spans="1:14" s="89" customFormat="1" x14ac:dyDescent="0.3">
      <c r="A8" s="13"/>
      <c r="B8" s="31" t="s">
        <v>33</v>
      </c>
      <c r="C8" s="31"/>
      <c r="D8" s="13"/>
      <c r="E8" s="13"/>
      <c r="F8" s="13"/>
      <c r="G8" s="13"/>
      <c r="H8" s="13"/>
      <c r="I8" s="13"/>
      <c r="J8" s="13"/>
      <c r="L8"/>
      <c r="M8"/>
      <c r="N8"/>
    </row>
    <row r="9" spans="1:14" s="89" customFormat="1" x14ac:dyDescent="0.3">
      <c r="A9" s="13"/>
      <c r="B9" s="13"/>
      <c r="C9" s="32" t="s">
        <v>34</v>
      </c>
      <c r="D9" s="32" t="s">
        <v>45</v>
      </c>
      <c r="E9" s="32" t="s">
        <v>35</v>
      </c>
      <c r="F9" s="32" t="s">
        <v>46</v>
      </c>
      <c r="G9" s="32" t="s">
        <v>36</v>
      </c>
      <c r="H9" s="32" t="s">
        <v>37</v>
      </c>
      <c r="I9" s="32"/>
      <c r="J9" s="13"/>
      <c r="L9"/>
      <c r="M9"/>
      <c r="N9"/>
    </row>
    <row r="10" spans="1:14" s="89" customFormat="1" ht="43.2" x14ac:dyDescent="0.3">
      <c r="A10" s="13"/>
      <c r="B10" s="33" t="s">
        <v>38</v>
      </c>
      <c r="C10" s="34" t="s">
        <v>121</v>
      </c>
      <c r="D10" s="35" t="s">
        <v>121</v>
      </c>
      <c r="E10" s="34" t="s">
        <v>121</v>
      </c>
      <c r="F10" s="35" t="s">
        <v>121</v>
      </c>
      <c r="G10" s="34"/>
      <c r="H10" s="35"/>
      <c r="I10" s="36"/>
      <c r="J10" s="37"/>
      <c r="L10"/>
      <c r="M10"/>
      <c r="N10"/>
    </row>
    <row r="11" spans="1:14" s="89" customFormat="1" ht="28.8" x14ac:dyDescent="0.3">
      <c r="A11" s="13"/>
      <c r="B11" s="33" t="s">
        <v>39</v>
      </c>
      <c r="C11" s="34" t="s">
        <v>178</v>
      </c>
      <c r="D11" s="35" t="s">
        <v>127</v>
      </c>
      <c r="E11" s="34" t="s">
        <v>179</v>
      </c>
      <c r="F11" s="35" t="s">
        <v>180</v>
      </c>
      <c r="G11" s="34"/>
      <c r="H11" s="35"/>
      <c r="I11" s="36"/>
      <c r="J11" s="37"/>
      <c r="L11"/>
      <c r="M11"/>
      <c r="N11"/>
    </row>
    <row r="12" spans="1:14" s="89" customFormat="1" ht="28.8" x14ac:dyDescent="0.3">
      <c r="A12" s="13"/>
      <c r="B12" s="38" t="s">
        <v>40</v>
      </c>
      <c r="C12" s="39" t="s">
        <v>140</v>
      </c>
      <c r="D12" s="40" t="s">
        <v>140</v>
      </c>
      <c r="E12" s="39" t="s">
        <v>140</v>
      </c>
      <c r="F12" s="40" t="s">
        <v>140</v>
      </c>
      <c r="G12" s="39"/>
      <c r="H12" s="40"/>
      <c r="I12" s="41"/>
      <c r="J12" s="42"/>
      <c r="L12"/>
      <c r="M12"/>
      <c r="N12"/>
    </row>
    <row r="13" spans="1:14" s="89" customFormat="1" ht="46.5" customHeight="1" x14ac:dyDescent="0.3">
      <c r="A13" s="13"/>
      <c r="B13" s="38" t="s">
        <v>41</v>
      </c>
      <c r="C13" s="39" t="s">
        <v>95</v>
      </c>
      <c r="D13" s="40" t="s">
        <v>95</v>
      </c>
      <c r="E13" s="39" t="s">
        <v>95</v>
      </c>
      <c r="F13" s="40" t="s">
        <v>95</v>
      </c>
      <c r="G13" s="39"/>
      <c r="H13" s="40"/>
      <c r="I13" s="41"/>
      <c r="J13" s="42"/>
      <c r="L13"/>
      <c r="M13"/>
      <c r="N13"/>
    </row>
    <row r="14" spans="1:14" s="89" customFormat="1" ht="30" customHeight="1" x14ac:dyDescent="0.3">
      <c r="A14" s="13"/>
      <c r="B14" s="33" t="s">
        <v>42</v>
      </c>
      <c r="C14" s="43">
        <v>10</v>
      </c>
      <c r="D14" s="44">
        <v>20</v>
      </c>
      <c r="E14" s="43">
        <v>20</v>
      </c>
      <c r="F14" s="44">
        <v>14</v>
      </c>
      <c r="G14" s="43">
        <v>0</v>
      </c>
      <c r="H14" s="44">
        <v>0</v>
      </c>
      <c r="I14" s="45">
        <f>SUM(C14:H14)</f>
        <v>64</v>
      </c>
      <c r="J14" s="13"/>
      <c r="L14"/>
      <c r="M14"/>
      <c r="N14"/>
    </row>
    <row r="16" spans="1:14" s="89" customFormat="1" x14ac:dyDescent="0.3">
      <c r="A16"/>
      <c r="B16" s="115" t="s">
        <v>44</v>
      </c>
      <c r="C16" s="115"/>
      <c r="D16" s="115"/>
      <c r="E16" s="115"/>
      <c r="F16" s="115"/>
      <c r="G16" s="115"/>
      <c r="H16" s="115"/>
      <c r="I16" s="115"/>
      <c r="J16" s="115"/>
      <c r="L16"/>
      <c r="M16"/>
      <c r="N16"/>
    </row>
    <row r="17" spans="1:14" s="89" customFormat="1" x14ac:dyDescent="0.3">
      <c r="A17"/>
      <c r="B17" s="47"/>
      <c r="C17" s="47" t="s">
        <v>34</v>
      </c>
      <c r="D17" s="47" t="s">
        <v>45</v>
      </c>
      <c r="E17" s="47" t="s">
        <v>35</v>
      </c>
      <c r="F17" s="47" t="s">
        <v>46</v>
      </c>
      <c r="G17" s="47" t="s">
        <v>36</v>
      </c>
      <c r="H17" s="47" t="s">
        <v>37</v>
      </c>
      <c r="I17" s="47"/>
      <c r="J17" s="80"/>
      <c r="L17"/>
      <c r="M17"/>
      <c r="N17"/>
    </row>
    <row r="18" spans="1:14" s="89" customFormat="1" ht="112.2" customHeight="1" x14ac:dyDescent="0.3">
      <c r="A18" s="13"/>
      <c r="B18" s="33" t="s">
        <v>47</v>
      </c>
      <c r="C18" s="34" t="s">
        <v>122</v>
      </c>
      <c r="D18" s="35" t="s">
        <v>122</v>
      </c>
      <c r="E18" s="34" t="s">
        <v>122</v>
      </c>
      <c r="F18" s="35" t="s">
        <v>122</v>
      </c>
      <c r="G18" s="34"/>
      <c r="H18" s="35"/>
      <c r="I18" s="48"/>
      <c r="J18" s="49"/>
      <c r="L18"/>
      <c r="M18"/>
      <c r="N18"/>
    </row>
    <row r="19" spans="1:14" s="89" customFormat="1" ht="99.9" customHeight="1" x14ac:dyDescent="0.3">
      <c r="A19" s="13"/>
      <c r="B19" s="46" t="s">
        <v>48</v>
      </c>
      <c r="C19" s="50"/>
      <c r="D19" s="51"/>
      <c r="E19" s="50"/>
      <c r="F19" s="51"/>
      <c r="G19" s="50"/>
      <c r="H19" s="51"/>
      <c r="I19" s="48"/>
      <c r="J19" s="49"/>
      <c r="L19"/>
      <c r="M19"/>
      <c r="N19"/>
    </row>
    <row r="20" spans="1:14" s="89" customFormat="1" ht="35.25" customHeight="1" x14ac:dyDescent="0.3">
      <c r="A20"/>
      <c r="B20" s="52" t="s">
        <v>43</v>
      </c>
      <c r="C20" s="53"/>
      <c r="D20" s="54"/>
      <c r="E20" s="53"/>
      <c r="F20" s="54"/>
      <c r="G20" s="53"/>
      <c r="H20" s="54"/>
      <c r="I20"/>
      <c r="J20"/>
      <c r="L20"/>
      <c r="M20"/>
      <c r="N20"/>
    </row>
    <row r="22" spans="1:14" s="89" customFormat="1" x14ac:dyDescent="0.3">
      <c r="A22"/>
      <c r="B22" s="103" t="s">
        <v>49</v>
      </c>
      <c r="C22" s="103"/>
      <c r="D22" s="103"/>
      <c r="E22" s="103"/>
      <c r="F22" s="103"/>
      <c r="G22" s="103"/>
      <c r="H22" s="103"/>
      <c r="I22" s="103"/>
      <c r="J22" s="103"/>
      <c r="L22"/>
      <c r="M22"/>
      <c r="N22"/>
    </row>
    <row r="23" spans="1:14" s="89" customFormat="1" x14ac:dyDescent="0.3">
      <c r="A23" s="13"/>
      <c r="B23" s="13"/>
      <c r="C23" s="13"/>
      <c r="D23" s="13"/>
      <c r="E23" s="13"/>
      <c r="F23" s="13"/>
      <c r="G23" s="13"/>
      <c r="H23" s="13"/>
      <c r="I23" s="55"/>
      <c r="J23" s="56"/>
      <c r="L23"/>
      <c r="M23"/>
      <c r="N23"/>
    </row>
    <row r="24" spans="1:14" s="89" customFormat="1" ht="43.2" x14ac:dyDescent="0.3">
      <c r="A24" s="13"/>
      <c r="B24" s="57" t="s">
        <v>50</v>
      </c>
      <c r="C24" s="57" t="s">
        <v>51</v>
      </c>
      <c r="D24" s="58" t="s">
        <v>52</v>
      </c>
      <c r="E24" s="58" t="s">
        <v>53</v>
      </c>
      <c r="F24" s="58" t="s">
        <v>54</v>
      </c>
      <c r="G24" s="58" t="s">
        <v>55</v>
      </c>
      <c r="H24" s="57" t="s">
        <v>56</v>
      </c>
      <c r="I24" s="59" t="s">
        <v>43</v>
      </c>
      <c r="J24" s="60"/>
      <c r="L24"/>
      <c r="M24"/>
      <c r="N24"/>
    </row>
    <row r="25" spans="1:14" s="89" customFormat="1" ht="96.6" x14ac:dyDescent="0.3">
      <c r="A25" s="13"/>
      <c r="B25" s="61" t="s">
        <v>178</v>
      </c>
      <c r="C25" s="61" t="s">
        <v>181</v>
      </c>
      <c r="D25" s="61" t="s">
        <v>123</v>
      </c>
      <c r="E25" s="61" t="s">
        <v>124</v>
      </c>
      <c r="F25" s="72" t="s">
        <v>182</v>
      </c>
      <c r="G25" s="61" t="s">
        <v>126</v>
      </c>
      <c r="H25" s="61" t="s">
        <v>101</v>
      </c>
      <c r="I25" s="61"/>
      <c r="J25" s="62"/>
      <c r="L25"/>
      <c r="M25"/>
      <c r="N25"/>
    </row>
    <row r="26" spans="1:14" ht="124.2" x14ac:dyDescent="0.3">
      <c r="A26" s="13"/>
      <c r="B26" s="61" t="s">
        <v>127</v>
      </c>
      <c r="C26" s="61" t="s">
        <v>127</v>
      </c>
      <c r="D26" s="61" t="s">
        <v>128</v>
      </c>
      <c r="E26" s="61" t="s">
        <v>129</v>
      </c>
      <c r="F26" s="61" t="s">
        <v>183</v>
      </c>
      <c r="G26" s="61" t="s">
        <v>126</v>
      </c>
      <c r="H26" s="61" t="s">
        <v>113</v>
      </c>
      <c r="I26" s="61"/>
      <c r="J26" s="62"/>
    </row>
    <row r="27" spans="1:14" ht="124.2" x14ac:dyDescent="0.3">
      <c r="A27" s="13"/>
      <c r="B27" s="61" t="s">
        <v>179</v>
      </c>
      <c r="C27" s="61" t="s">
        <v>179</v>
      </c>
      <c r="D27" s="61" t="s">
        <v>128</v>
      </c>
      <c r="E27" s="61" t="s">
        <v>129</v>
      </c>
      <c r="F27" s="61" t="s">
        <v>183</v>
      </c>
      <c r="G27" s="61" t="s">
        <v>126</v>
      </c>
      <c r="H27" s="61" t="s">
        <v>113</v>
      </c>
      <c r="I27" s="61"/>
      <c r="J27" s="62"/>
    </row>
    <row r="28" spans="1:14" ht="110.4" x14ac:dyDescent="0.3">
      <c r="A28" s="13"/>
      <c r="B28" s="61" t="s">
        <v>180</v>
      </c>
      <c r="C28" s="61" t="s">
        <v>184</v>
      </c>
      <c r="D28" s="61" t="s">
        <v>130</v>
      </c>
      <c r="E28" s="61" t="s">
        <v>124</v>
      </c>
      <c r="F28" s="61" t="s">
        <v>131</v>
      </c>
      <c r="G28" s="61" t="s">
        <v>185</v>
      </c>
      <c r="H28" s="61" t="s">
        <v>113</v>
      </c>
      <c r="I28" s="61"/>
      <c r="J28" s="62"/>
    </row>
    <row r="29" spans="1:14" x14ac:dyDescent="0.3">
      <c r="A29" s="13"/>
      <c r="B29" s="167"/>
      <c r="C29" s="167"/>
      <c r="D29" s="167"/>
      <c r="E29" s="167"/>
      <c r="F29" s="167"/>
      <c r="G29" s="167"/>
      <c r="H29" s="167"/>
      <c r="I29" s="167"/>
      <c r="J29" s="62"/>
    </row>
    <row r="30" spans="1:14" x14ac:dyDescent="0.3">
      <c r="B30" s="103" t="s">
        <v>57</v>
      </c>
      <c r="C30" s="103"/>
      <c r="D30" s="103"/>
      <c r="E30" s="103"/>
      <c r="F30" s="103"/>
      <c r="G30" s="103"/>
      <c r="H30" s="103"/>
      <c r="I30" s="103"/>
      <c r="J30" s="103"/>
    </row>
    <row r="31" spans="1:14" ht="28.8" x14ac:dyDescent="0.3">
      <c r="A31" s="13"/>
      <c r="B31" s="57" t="s">
        <v>50</v>
      </c>
      <c r="C31" s="57" t="s">
        <v>51</v>
      </c>
      <c r="D31" s="59" t="s">
        <v>58</v>
      </c>
      <c r="E31" s="104" t="s">
        <v>59</v>
      </c>
      <c r="F31" s="105"/>
      <c r="G31" s="106"/>
      <c r="H31" s="59" t="s">
        <v>60</v>
      </c>
      <c r="I31" s="59" t="s">
        <v>43</v>
      </c>
    </row>
    <row r="32" spans="1:14" ht="28.8" x14ac:dyDescent="0.3">
      <c r="A32" s="13"/>
      <c r="B32" s="63" t="s">
        <v>178</v>
      </c>
      <c r="C32" s="63" t="s">
        <v>186</v>
      </c>
      <c r="D32" s="75" t="s">
        <v>187</v>
      </c>
      <c r="E32" s="107" t="s">
        <v>132</v>
      </c>
      <c r="F32" s="108"/>
      <c r="G32" s="109"/>
      <c r="H32" s="64">
        <v>10</v>
      </c>
      <c r="I32" s="65"/>
    </row>
    <row r="33" spans="1:9" ht="43.2" x14ac:dyDescent="0.3">
      <c r="A33" s="13"/>
      <c r="B33" s="63" t="s">
        <v>127</v>
      </c>
      <c r="C33" s="63" t="s">
        <v>127</v>
      </c>
      <c r="D33" s="75" t="s">
        <v>187</v>
      </c>
      <c r="E33" s="81" t="s">
        <v>133</v>
      </c>
      <c r="F33" s="82" t="s">
        <v>134</v>
      </c>
      <c r="G33" s="83" t="s">
        <v>135</v>
      </c>
      <c r="H33" s="64">
        <v>20</v>
      </c>
      <c r="I33" s="65"/>
    </row>
    <row r="34" spans="1:9" ht="43.2" x14ac:dyDescent="0.3">
      <c r="A34" s="13"/>
      <c r="B34" s="63" t="s">
        <v>179</v>
      </c>
      <c r="C34" s="63" t="s">
        <v>179</v>
      </c>
      <c r="D34" s="75" t="s">
        <v>187</v>
      </c>
      <c r="E34" s="81" t="s">
        <v>133</v>
      </c>
      <c r="F34" s="82" t="s">
        <v>134</v>
      </c>
      <c r="G34" s="83" t="s">
        <v>135</v>
      </c>
      <c r="H34" s="64">
        <v>20</v>
      </c>
      <c r="I34" s="65"/>
    </row>
    <row r="35" spans="1:9" ht="28.8" x14ac:dyDescent="0.3">
      <c r="A35" s="13"/>
      <c r="B35" s="63" t="s">
        <v>180</v>
      </c>
      <c r="C35" s="63" t="s">
        <v>188</v>
      </c>
      <c r="D35" s="75" t="s">
        <v>187</v>
      </c>
      <c r="E35" s="81" t="s">
        <v>136</v>
      </c>
      <c r="F35" s="82" t="s">
        <v>137</v>
      </c>
      <c r="G35" s="83"/>
      <c r="H35" s="64">
        <v>14</v>
      </c>
      <c r="I35" s="65"/>
    </row>
    <row r="36" spans="1:9" ht="30" customHeight="1" x14ac:dyDescent="0.3">
      <c r="A36" s="13"/>
      <c r="B36" s="13"/>
      <c r="C36" s="13"/>
      <c r="D36" s="13"/>
      <c r="E36" s="13"/>
      <c r="F36" s="66"/>
      <c r="G36" s="67" t="s">
        <v>61</v>
      </c>
      <c r="H36" s="68">
        <f>SUM(H32:H35)</f>
        <v>64</v>
      </c>
      <c r="I36" s="13"/>
    </row>
    <row r="37" spans="1:9" ht="30" customHeight="1" x14ac:dyDescent="0.3">
      <c r="A37" s="13"/>
      <c r="B37" s="13"/>
      <c r="C37" s="13"/>
      <c r="D37" s="13"/>
      <c r="E37" s="13"/>
      <c r="F37" s="69"/>
      <c r="G37" s="70" t="s">
        <v>62</v>
      </c>
      <c r="H37" s="71" t="b">
        <f>EXACT(H36,I14)</f>
        <v>1</v>
      </c>
      <c r="I37" s="13"/>
    </row>
    <row r="38" spans="1:9" ht="14.4" customHeight="1" x14ac:dyDescent="0.3">
      <c r="A38" s="13"/>
      <c r="B38" s="13"/>
      <c r="C38" s="13"/>
      <c r="D38" s="32"/>
      <c r="E38" s="32"/>
      <c r="F38" s="13"/>
      <c r="G38" s="73"/>
      <c r="H38" s="74"/>
      <c r="I38" s="13"/>
    </row>
  </sheetData>
  <sheetProtection insertRows="0"/>
  <mergeCells count="9">
    <mergeCell ref="B30:J30"/>
    <mergeCell ref="E31:G31"/>
    <mergeCell ref="E32:G32"/>
    <mergeCell ref="B1:D1"/>
    <mergeCell ref="C2:E2"/>
    <mergeCell ref="I5:I6"/>
    <mergeCell ref="J5:J6"/>
    <mergeCell ref="B16:J16"/>
    <mergeCell ref="B22:J22"/>
  </mergeCells>
  <conditionalFormatting sqref="H37">
    <cfRule type="cellIs" dxfId="14" priority="1" operator="equal">
      <formula>$D$14</formula>
    </cfRule>
    <cfRule type="containsText" dxfId="13" priority="2" operator="containsText" text="HAMIS">
      <formula>NOT(ISERROR(SEARCH("HAMIS",H37)))</formula>
    </cfRule>
    <cfRule type="containsText" dxfId="12" priority="3" operator="containsText" text="IGAZ">
      <formula>NOT(ISERROR(SEARCH("IGAZ",H37)))</formula>
    </cfRule>
  </conditionalFormatting>
  <dataValidations count="2">
    <dataValidation type="decimal" allowBlank="1" showInputMessage="1" showErrorMessage="1" sqref="H32:H35" xr:uid="{ABC2CC37-494D-42F1-9E14-DFCDB4BCADBA}">
      <formula1>0</formula1>
      <formula2>1000</formula2>
    </dataValidation>
    <dataValidation type="decimal" allowBlank="1" showInputMessage="1" showErrorMessage="1" sqref="H36 C14:I14" xr:uid="{A56517C6-9984-4070-8794-6A84E044017B}">
      <formula1>0</formula1>
      <formula2>10000</formula2>
    </dataValidation>
  </dataValidations>
  <pageMargins left="0.7" right="0.7" top="0.75" bottom="0.75" header="0.3" footer="0.3"/>
  <pageSetup paperSize="8" scale="22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A74C9649-4CFF-4B75-9CC1-09E56BCA5C17}">
          <x14:formula1>
            <xm:f>[helyesbítve_Műszaki_Élelmiszeripar_1.9.1_2025.09.21.xlsm]Alapadatok_1!#REF!</xm:f>
          </x14:formula1>
          <xm:sqref>C2</xm:sqref>
        </x14:dataValidation>
        <x14:dataValidation type="list" allowBlank="1" showInputMessage="1" showErrorMessage="1" xr:uid="{B5C4E20A-9A76-492B-B78B-F0EB53282184}">
          <x14:formula1>
            <xm:f>[helyesbítve_Műszaki_Élelmiszeripar_1.9.1_2025.09.21.xlsm]Alapadatok_1!#REF!</xm:f>
          </x14:formula1>
          <xm:sqref>E4 J3:J4</xm:sqref>
        </x14:dataValidation>
        <x14:dataValidation type="list" allowBlank="1" showInputMessage="1" showErrorMessage="1" xr:uid="{BC3C2F93-364C-4DBC-A729-90E1E4B59D23}">
          <x14:formula1>
            <xm:f>[helyesbítve_Műszaki_Élelmiszeripar_1.9.1_2025.09.21.xlsm]Alapadatok_1!#REF!</xm:f>
          </x14:formula1>
          <xm:sqref>C4</xm:sqref>
        </x14:dataValidation>
        <x14:dataValidation type="list" allowBlank="1" showInputMessage="1" showErrorMessage="1" xr:uid="{A33913DA-5B0C-45C9-90F6-ECC5A44F98F9}">
          <x14:formula1>
            <xm:f>[helyesbítve_Műszaki_Élelmiszeripar_1.9.1_2025.09.21.xlsm]Alapadatok_1!#REF!</xm:f>
          </x14:formula1>
          <xm:sqref>E3</xm:sqref>
        </x14:dataValidation>
        <x14:dataValidation type="list" allowBlank="1" showInputMessage="1" showErrorMessage="1" xr:uid="{D81510F1-906A-4D0B-832D-68EC90AD176C}">
          <x14:formula1>
            <xm:f>[helyesbítve_Műszaki_Élelmiszeripar_1.9.1_2025.09.21.xlsm]Alapadatok_1!#REF!</xm:f>
          </x14:formula1>
          <xm:sqref>C3</xm:sqref>
        </x14:dataValidation>
        <x14:dataValidation type="list" allowBlank="1" showInputMessage="1" showErrorMessage="1" xr:uid="{38A80DC6-073F-42D8-AA59-F6DAB454D18A}">
          <x14:formula1>
            <xm:f>[helyesbítve_Műszaki_Élelmiszeripar_1.9.1_2025.09.21.xlsm]Alapadatok_1!#REF!</xm:f>
          </x14:formula1>
          <xm:sqref>C6:G6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83A73-828C-4325-B0BB-6B2BF396C3D3}">
  <sheetPr codeName="Munka9">
    <tabColor theme="4" tint="0.39997558519241921"/>
    <pageSetUpPr fitToPage="1"/>
  </sheetPr>
  <dimension ref="A1:N42"/>
  <sheetViews>
    <sheetView topLeftCell="A32" zoomScale="72" zoomScaleNormal="72" workbookViewId="0">
      <selection activeCell="C44" sqref="C44"/>
    </sheetView>
  </sheetViews>
  <sheetFormatPr defaultRowHeight="14.4" x14ac:dyDescent="0.3"/>
  <cols>
    <col min="1" max="1" width="7.88671875" customWidth="1"/>
    <col min="2" max="3" width="30.6640625" customWidth="1"/>
    <col min="4" max="4" width="30" customWidth="1"/>
    <col min="5" max="5" width="27.5546875" customWidth="1"/>
    <col min="6" max="10" width="30.6640625" customWidth="1"/>
    <col min="11" max="11" width="44.5546875" style="89" customWidth="1"/>
  </cols>
  <sheetData>
    <row r="1" spans="1:14" x14ac:dyDescent="0.3">
      <c r="A1" s="13"/>
      <c r="B1" s="110" t="s">
        <v>20</v>
      </c>
      <c r="C1" s="110"/>
      <c r="D1" s="110"/>
      <c r="E1" s="12"/>
      <c r="F1" s="13"/>
      <c r="G1" s="13"/>
      <c r="H1" s="13"/>
      <c r="I1" s="13"/>
      <c r="J1" s="13"/>
    </row>
    <row r="2" spans="1:14" ht="28.95" customHeight="1" x14ac:dyDescent="0.3">
      <c r="A2" s="13"/>
      <c r="B2" s="14" t="s">
        <v>21</v>
      </c>
      <c r="C2" s="111" t="s">
        <v>22</v>
      </c>
      <c r="D2" s="112"/>
      <c r="E2" s="113"/>
      <c r="F2" s="15"/>
      <c r="G2" s="16"/>
      <c r="H2" s="17"/>
      <c r="I2" s="17"/>
      <c r="J2" s="17"/>
    </row>
    <row r="3" spans="1:14" ht="28.95" customHeight="1" x14ac:dyDescent="0.3">
      <c r="A3" s="13"/>
      <c r="B3" s="14" t="s">
        <v>23</v>
      </c>
      <c r="C3" s="18" t="s">
        <v>24</v>
      </c>
      <c r="D3" s="19" t="s">
        <v>25</v>
      </c>
      <c r="E3" s="18" t="s">
        <v>26</v>
      </c>
      <c r="F3" s="20"/>
      <c r="G3" s="21"/>
      <c r="H3" s="22"/>
      <c r="I3" s="23"/>
      <c r="J3" s="23"/>
    </row>
    <row r="4" spans="1:14" ht="28.95" customHeight="1" x14ac:dyDescent="0.3">
      <c r="A4" s="13"/>
      <c r="B4" s="14" t="s">
        <v>27</v>
      </c>
      <c r="C4" s="24" t="s">
        <v>28</v>
      </c>
      <c r="D4" s="25" t="s">
        <v>29</v>
      </c>
      <c r="E4" s="26" t="s">
        <v>72</v>
      </c>
      <c r="F4" s="20"/>
      <c r="G4" s="21"/>
      <c r="H4" s="22"/>
      <c r="I4" s="23"/>
      <c r="J4" s="23"/>
    </row>
    <row r="5" spans="1:14" ht="42.75" customHeight="1" x14ac:dyDescent="0.3">
      <c r="A5" s="13"/>
      <c r="B5" s="27" t="s">
        <v>30</v>
      </c>
      <c r="C5" s="28" t="s">
        <v>168</v>
      </c>
      <c r="D5" s="28"/>
      <c r="E5" s="28"/>
      <c r="F5" s="28"/>
      <c r="G5" s="28"/>
      <c r="H5" s="29"/>
      <c r="I5" s="168"/>
      <c r="J5" s="114"/>
    </row>
    <row r="6" spans="1:14" ht="28.8" x14ac:dyDescent="0.3">
      <c r="A6" s="13"/>
      <c r="B6" s="30" t="s">
        <v>31</v>
      </c>
      <c r="C6" s="24" t="s">
        <v>72</v>
      </c>
      <c r="D6" s="24" t="s">
        <v>32</v>
      </c>
      <c r="E6" s="24" t="s">
        <v>32</v>
      </c>
      <c r="F6" s="24" t="s">
        <v>32</v>
      </c>
      <c r="G6" s="24" t="s">
        <v>32</v>
      </c>
      <c r="H6" s="29"/>
      <c r="I6" s="168"/>
      <c r="J6" s="114"/>
    </row>
    <row r="7" spans="1:14" s="89" customFormat="1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L7"/>
      <c r="M7"/>
      <c r="N7"/>
    </row>
    <row r="8" spans="1:14" s="89" customFormat="1" x14ac:dyDescent="0.3">
      <c r="A8" s="13"/>
      <c r="B8" s="31" t="s">
        <v>33</v>
      </c>
      <c r="C8" s="31"/>
      <c r="D8" s="13"/>
      <c r="E8" s="13"/>
      <c r="F8" s="13"/>
      <c r="G8" s="13"/>
      <c r="H8" s="13"/>
      <c r="I8" s="13"/>
      <c r="J8" s="13"/>
      <c r="L8"/>
      <c r="M8"/>
      <c r="N8"/>
    </row>
    <row r="9" spans="1:14" s="89" customFormat="1" x14ac:dyDescent="0.3">
      <c r="A9" s="13"/>
      <c r="B9" s="13"/>
      <c r="C9" s="32" t="s">
        <v>34</v>
      </c>
      <c r="D9" s="32" t="s">
        <v>45</v>
      </c>
      <c r="E9" s="32" t="s">
        <v>35</v>
      </c>
      <c r="F9" s="32" t="s">
        <v>46</v>
      </c>
      <c r="G9" s="32" t="s">
        <v>36</v>
      </c>
      <c r="H9" s="32" t="s">
        <v>37</v>
      </c>
      <c r="I9" s="32"/>
      <c r="J9" s="13"/>
      <c r="L9"/>
      <c r="M9"/>
      <c r="N9"/>
    </row>
    <row r="10" spans="1:14" s="89" customFormat="1" ht="43.2" x14ac:dyDescent="0.3">
      <c r="A10" s="13"/>
      <c r="B10" s="33" t="s">
        <v>38</v>
      </c>
      <c r="C10" s="34" t="s">
        <v>78</v>
      </c>
      <c r="D10" s="35" t="s">
        <v>78</v>
      </c>
      <c r="E10" s="34" t="s">
        <v>78</v>
      </c>
      <c r="F10" s="35"/>
      <c r="G10" s="34"/>
      <c r="H10" s="35"/>
      <c r="I10" s="36"/>
      <c r="J10" s="37"/>
      <c r="L10"/>
      <c r="M10"/>
      <c r="N10"/>
    </row>
    <row r="11" spans="1:14" s="89" customFormat="1" ht="28.8" x14ac:dyDescent="0.3">
      <c r="A11" s="13"/>
      <c r="B11" s="33" t="s">
        <v>39</v>
      </c>
      <c r="C11" s="34" t="s">
        <v>138</v>
      </c>
      <c r="D11" s="35" t="s">
        <v>139</v>
      </c>
      <c r="E11" s="34" t="s">
        <v>189</v>
      </c>
      <c r="F11" s="35"/>
      <c r="G11" s="34"/>
      <c r="H11" s="35"/>
      <c r="I11" s="36"/>
      <c r="J11" s="37"/>
      <c r="L11"/>
      <c r="M11"/>
      <c r="N11"/>
    </row>
    <row r="12" spans="1:14" s="89" customFormat="1" ht="28.8" x14ac:dyDescent="0.3">
      <c r="A12" s="13"/>
      <c r="B12" s="38" t="s">
        <v>40</v>
      </c>
      <c r="C12" s="39" t="s">
        <v>140</v>
      </c>
      <c r="D12" s="40" t="s">
        <v>140</v>
      </c>
      <c r="E12" s="39" t="s">
        <v>140</v>
      </c>
      <c r="F12" s="40"/>
      <c r="G12" s="39"/>
      <c r="H12" s="40"/>
      <c r="I12" s="41"/>
      <c r="J12" s="42"/>
      <c r="L12"/>
      <c r="M12"/>
      <c r="N12"/>
    </row>
    <row r="13" spans="1:14" s="89" customFormat="1" ht="46.5" customHeight="1" x14ac:dyDescent="0.3">
      <c r="A13" s="13"/>
      <c r="B13" s="38" t="s">
        <v>41</v>
      </c>
      <c r="C13" s="39" t="s">
        <v>95</v>
      </c>
      <c r="D13" s="40" t="s">
        <v>95</v>
      </c>
      <c r="E13" s="39" t="s">
        <v>95</v>
      </c>
      <c r="F13" s="40"/>
      <c r="G13" s="39"/>
      <c r="H13" s="40"/>
      <c r="I13" s="41"/>
      <c r="J13" s="42"/>
      <c r="L13"/>
      <c r="M13"/>
      <c r="N13"/>
    </row>
    <row r="14" spans="1:14" s="89" customFormat="1" ht="30" customHeight="1" x14ac:dyDescent="0.3">
      <c r="A14" s="13"/>
      <c r="B14" s="33" t="s">
        <v>42</v>
      </c>
      <c r="C14" s="43">
        <v>10</v>
      </c>
      <c r="D14" s="44">
        <v>11</v>
      </c>
      <c r="E14" s="43">
        <v>11</v>
      </c>
      <c r="F14" s="44">
        <v>0</v>
      </c>
      <c r="G14" s="43">
        <v>0</v>
      </c>
      <c r="H14" s="44">
        <v>0</v>
      </c>
      <c r="I14" s="45">
        <f>SUM(C14:H14)</f>
        <v>32</v>
      </c>
      <c r="J14" s="13"/>
      <c r="L14"/>
      <c r="M14"/>
      <c r="N14"/>
    </row>
    <row r="16" spans="1:14" s="89" customFormat="1" x14ac:dyDescent="0.3">
      <c r="A16"/>
      <c r="B16" s="115" t="s">
        <v>44</v>
      </c>
      <c r="C16" s="115"/>
      <c r="D16" s="115"/>
      <c r="E16" s="115"/>
      <c r="F16" s="115"/>
      <c r="G16" s="115"/>
      <c r="H16" s="115"/>
      <c r="I16" s="115"/>
      <c r="J16" s="115"/>
      <c r="L16"/>
      <c r="M16"/>
      <c r="N16"/>
    </row>
    <row r="17" spans="1:14" s="89" customFormat="1" x14ac:dyDescent="0.3">
      <c r="A17"/>
      <c r="B17" s="47"/>
      <c r="C17" s="47" t="s">
        <v>34</v>
      </c>
      <c r="D17" s="47" t="s">
        <v>45</v>
      </c>
      <c r="E17" s="47" t="s">
        <v>35</v>
      </c>
      <c r="F17" s="47" t="s">
        <v>46</v>
      </c>
      <c r="G17" s="47" t="s">
        <v>36</v>
      </c>
      <c r="H17" s="47" t="s">
        <v>37</v>
      </c>
      <c r="I17" s="47"/>
      <c r="J17" s="80"/>
      <c r="L17"/>
      <c r="M17"/>
      <c r="N17"/>
    </row>
    <row r="18" spans="1:14" s="89" customFormat="1" ht="114.6" customHeight="1" x14ac:dyDescent="0.3">
      <c r="A18" s="13"/>
      <c r="B18" s="33" t="s">
        <v>47</v>
      </c>
      <c r="C18" s="34" t="s">
        <v>141</v>
      </c>
      <c r="D18" s="35" t="s">
        <v>141</v>
      </c>
      <c r="E18" s="34" t="s">
        <v>141</v>
      </c>
      <c r="F18" s="35"/>
      <c r="G18" s="34"/>
      <c r="H18" s="35"/>
      <c r="I18" s="48"/>
      <c r="J18" s="49"/>
      <c r="L18"/>
      <c r="M18"/>
      <c r="N18"/>
    </row>
    <row r="19" spans="1:14" s="89" customFormat="1" ht="99.9" customHeight="1" x14ac:dyDescent="0.3">
      <c r="A19" s="13"/>
      <c r="B19" s="46" t="s">
        <v>48</v>
      </c>
      <c r="C19" s="50"/>
      <c r="D19" s="51"/>
      <c r="E19" s="50"/>
      <c r="F19" s="51"/>
      <c r="G19" s="50"/>
      <c r="H19" s="51"/>
      <c r="I19" s="48"/>
      <c r="J19" s="49"/>
      <c r="L19"/>
      <c r="M19"/>
      <c r="N19"/>
    </row>
    <row r="20" spans="1:14" s="89" customFormat="1" ht="35.25" customHeight="1" x14ac:dyDescent="0.3">
      <c r="A20"/>
      <c r="B20" s="52" t="s">
        <v>43</v>
      </c>
      <c r="C20" s="53"/>
      <c r="D20" s="54"/>
      <c r="E20" s="53"/>
      <c r="F20" s="54"/>
      <c r="G20" s="53"/>
      <c r="H20" s="54"/>
      <c r="I20"/>
      <c r="J20"/>
      <c r="L20"/>
      <c r="M20"/>
      <c r="N20"/>
    </row>
    <row r="22" spans="1:14" s="89" customFormat="1" x14ac:dyDescent="0.3">
      <c r="A22"/>
      <c r="B22" s="103" t="s">
        <v>49</v>
      </c>
      <c r="C22" s="103"/>
      <c r="D22" s="103"/>
      <c r="E22" s="103"/>
      <c r="F22" s="103"/>
      <c r="G22" s="103"/>
      <c r="H22" s="103"/>
      <c r="I22" s="103"/>
      <c r="J22" s="103"/>
      <c r="L22"/>
      <c r="M22"/>
      <c r="N22"/>
    </row>
    <row r="23" spans="1:14" s="89" customFormat="1" x14ac:dyDescent="0.3">
      <c r="A23" s="13"/>
      <c r="B23" s="13"/>
      <c r="C23" s="13"/>
      <c r="D23" s="13"/>
      <c r="E23" s="13"/>
      <c r="F23" s="13"/>
      <c r="G23" s="13"/>
      <c r="H23" s="13"/>
      <c r="I23" s="55"/>
      <c r="J23" s="56"/>
      <c r="L23"/>
      <c r="M23"/>
      <c r="N23"/>
    </row>
    <row r="24" spans="1:14" s="89" customFormat="1" ht="43.2" x14ac:dyDescent="0.3">
      <c r="A24" s="13"/>
      <c r="B24" s="57" t="s">
        <v>50</v>
      </c>
      <c r="C24" s="57" t="s">
        <v>51</v>
      </c>
      <c r="D24" s="58" t="s">
        <v>52</v>
      </c>
      <c r="E24" s="58" t="s">
        <v>53</v>
      </c>
      <c r="F24" s="58" t="s">
        <v>54</v>
      </c>
      <c r="G24" s="58" t="s">
        <v>55</v>
      </c>
      <c r="H24" s="57" t="s">
        <v>56</v>
      </c>
      <c r="I24" s="59" t="s">
        <v>43</v>
      </c>
      <c r="J24" s="60"/>
      <c r="L24"/>
      <c r="M24"/>
      <c r="N24"/>
    </row>
    <row r="25" spans="1:14" s="89" customFormat="1" ht="124.2" x14ac:dyDescent="0.3">
      <c r="A25" s="13"/>
      <c r="B25" s="61" t="s">
        <v>138</v>
      </c>
      <c r="C25" s="61" t="s">
        <v>138</v>
      </c>
      <c r="D25" s="61" t="s">
        <v>142</v>
      </c>
      <c r="E25" s="61" t="s">
        <v>143</v>
      </c>
      <c r="F25" s="72" t="s">
        <v>144</v>
      </c>
      <c r="G25" s="61" t="s">
        <v>126</v>
      </c>
      <c r="H25" s="61" t="s">
        <v>113</v>
      </c>
      <c r="I25" s="61"/>
      <c r="J25" s="62"/>
      <c r="L25"/>
      <c r="M25"/>
      <c r="N25"/>
    </row>
    <row r="26" spans="1:14" ht="110.4" x14ac:dyDescent="0.3">
      <c r="A26" s="13"/>
      <c r="B26" s="61" t="s">
        <v>139</v>
      </c>
      <c r="C26" s="61" t="s">
        <v>139</v>
      </c>
      <c r="D26" s="61" t="s">
        <v>145</v>
      </c>
      <c r="E26" s="61" t="s">
        <v>146</v>
      </c>
      <c r="F26" s="61" t="s">
        <v>131</v>
      </c>
      <c r="G26" s="61" t="s">
        <v>190</v>
      </c>
      <c r="H26" s="61" t="s">
        <v>113</v>
      </c>
      <c r="I26" s="61"/>
      <c r="J26" s="62"/>
    </row>
    <row r="27" spans="1:14" ht="69" x14ac:dyDescent="0.3">
      <c r="A27" s="13"/>
      <c r="B27" s="61" t="s">
        <v>189</v>
      </c>
      <c r="C27" s="61" t="s">
        <v>189</v>
      </c>
      <c r="D27" s="61" t="s">
        <v>149</v>
      </c>
      <c r="E27" s="61" t="s">
        <v>191</v>
      </c>
      <c r="F27" s="61" t="s">
        <v>182</v>
      </c>
      <c r="G27" s="61" t="s">
        <v>185</v>
      </c>
      <c r="H27" s="61" t="s">
        <v>101</v>
      </c>
      <c r="I27" s="61"/>
      <c r="J27" s="62"/>
    </row>
    <row r="28" spans="1:14" x14ac:dyDescent="0.3">
      <c r="A28" s="13"/>
      <c r="B28" s="13"/>
      <c r="C28" s="13"/>
      <c r="D28" s="13"/>
      <c r="E28" s="13"/>
      <c r="F28" s="13"/>
      <c r="G28" s="13"/>
      <c r="H28" s="13"/>
      <c r="I28" s="13"/>
    </row>
    <row r="29" spans="1:14" x14ac:dyDescent="0.3">
      <c r="A29" s="13"/>
      <c r="B29" s="13"/>
      <c r="C29" s="13"/>
      <c r="D29" s="13"/>
      <c r="E29" s="13"/>
      <c r="F29" s="13"/>
      <c r="G29" s="13"/>
      <c r="H29" s="13"/>
      <c r="I29" s="13"/>
    </row>
    <row r="30" spans="1:14" x14ac:dyDescent="0.3">
      <c r="B30" s="103" t="s">
        <v>57</v>
      </c>
      <c r="C30" s="103"/>
      <c r="D30" s="103"/>
      <c r="E30" s="103"/>
      <c r="F30" s="103"/>
      <c r="G30" s="103"/>
      <c r="H30" s="103"/>
      <c r="I30" s="103"/>
      <c r="J30" s="103"/>
    </row>
    <row r="32" spans="1:14" ht="28.8" x14ac:dyDescent="0.3">
      <c r="A32" s="13"/>
      <c r="B32" s="57" t="s">
        <v>50</v>
      </c>
      <c r="C32" s="57" t="s">
        <v>51</v>
      </c>
      <c r="D32" s="59" t="s">
        <v>58</v>
      </c>
      <c r="E32" s="104" t="s">
        <v>59</v>
      </c>
      <c r="F32" s="105"/>
      <c r="G32" s="106"/>
      <c r="H32" s="59" t="s">
        <v>60</v>
      </c>
      <c r="I32" s="59" t="s">
        <v>43</v>
      </c>
    </row>
    <row r="33" spans="1:9" ht="28.8" x14ac:dyDescent="0.3">
      <c r="A33" s="13"/>
      <c r="B33" s="63" t="s">
        <v>138</v>
      </c>
      <c r="C33" s="63" t="s">
        <v>138</v>
      </c>
      <c r="D33" s="75" t="s">
        <v>177</v>
      </c>
      <c r="E33" s="107" t="s">
        <v>145</v>
      </c>
      <c r="F33" s="108"/>
      <c r="G33" s="109"/>
      <c r="H33" s="64">
        <v>10</v>
      </c>
      <c r="I33" s="65"/>
    </row>
    <row r="34" spans="1:9" ht="57.6" x14ac:dyDescent="0.3">
      <c r="A34" s="13"/>
      <c r="B34" s="63" t="s">
        <v>139</v>
      </c>
      <c r="C34" s="63" t="s">
        <v>139</v>
      </c>
      <c r="D34" s="75" t="s">
        <v>95</v>
      </c>
      <c r="E34" s="81"/>
      <c r="F34" s="82" t="s">
        <v>145</v>
      </c>
      <c r="G34" s="83"/>
      <c r="H34" s="64">
        <v>11</v>
      </c>
      <c r="I34" s="65"/>
    </row>
    <row r="35" spans="1:9" ht="57.6" x14ac:dyDescent="0.3">
      <c r="A35" s="13"/>
      <c r="B35" s="63" t="s">
        <v>189</v>
      </c>
      <c r="C35" s="63" t="s">
        <v>189</v>
      </c>
      <c r="D35" s="75" t="s">
        <v>95</v>
      </c>
      <c r="E35" s="81"/>
      <c r="F35" s="82" t="s">
        <v>145</v>
      </c>
      <c r="G35" s="83"/>
      <c r="H35" s="64">
        <v>11</v>
      </c>
      <c r="I35" s="65"/>
    </row>
    <row r="36" spans="1:9" ht="30" customHeight="1" x14ac:dyDescent="0.3">
      <c r="A36" s="13"/>
      <c r="B36" s="13"/>
      <c r="C36" s="13"/>
      <c r="D36" s="13"/>
      <c r="E36" s="13"/>
      <c r="F36" s="66"/>
      <c r="G36" s="67" t="s">
        <v>61</v>
      </c>
      <c r="H36" s="68">
        <f>SUM(H33:H35)</f>
        <v>32</v>
      </c>
      <c r="I36" s="13"/>
    </row>
    <row r="37" spans="1:9" ht="30" customHeight="1" x14ac:dyDescent="0.3">
      <c r="A37" s="13"/>
      <c r="B37" s="13"/>
      <c r="C37" s="13"/>
      <c r="D37" s="13"/>
      <c r="E37" s="13"/>
      <c r="F37" s="69"/>
      <c r="G37" s="70" t="s">
        <v>62</v>
      </c>
      <c r="H37" s="71" t="b">
        <f>EXACT(H36,I14)</f>
        <v>1</v>
      </c>
      <c r="I37" s="13"/>
    </row>
    <row r="38" spans="1:9" ht="14.4" customHeight="1" x14ac:dyDescent="0.3">
      <c r="A38" s="13"/>
      <c r="B38" s="13"/>
      <c r="C38" s="13"/>
      <c r="D38" s="32"/>
      <c r="E38" s="32"/>
      <c r="F38" s="13"/>
      <c r="G38" s="73"/>
      <c r="H38" s="74"/>
      <c r="I38" s="13"/>
    </row>
    <row r="39" spans="1:9" x14ac:dyDescent="0.3">
      <c r="A39" s="13"/>
      <c r="B39" s="13"/>
      <c r="C39" s="13"/>
      <c r="D39" s="32"/>
      <c r="E39" s="32"/>
      <c r="F39" s="13"/>
      <c r="G39" s="73"/>
      <c r="H39" s="74"/>
      <c r="I39" s="13"/>
    </row>
    <row r="40" spans="1:9" x14ac:dyDescent="0.3">
      <c r="A40" s="13"/>
      <c r="B40" s="13"/>
      <c r="C40" s="13"/>
      <c r="D40" s="32"/>
      <c r="E40" s="32"/>
      <c r="F40" s="13"/>
      <c r="G40" s="73"/>
      <c r="H40" s="74"/>
      <c r="I40" s="13"/>
    </row>
    <row r="41" spans="1:9" x14ac:dyDescent="0.3">
      <c r="B41" s="13"/>
      <c r="C41" s="13"/>
      <c r="D41" s="32"/>
      <c r="E41" s="32"/>
      <c r="F41" s="13"/>
      <c r="G41" s="73"/>
      <c r="H41" s="74"/>
      <c r="I41" s="13"/>
    </row>
    <row r="42" spans="1:9" x14ac:dyDescent="0.3">
      <c r="B42" s="13"/>
      <c r="C42" s="13"/>
      <c r="D42" s="32"/>
      <c r="E42" s="32"/>
      <c r="F42" s="13"/>
      <c r="G42" s="73"/>
      <c r="H42" s="74"/>
      <c r="I42" s="13"/>
    </row>
  </sheetData>
  <sheetProtection insertRows="0"/>
  <mergeCells count="8">
    <mergeCell ref="E32:G32"/>
    <mergeCell ref="E33:G33"/>
    <mergeCell ref="B1:D1"/>
    <mergeCell ref="C2:E2"/>
    <mergeCell ref="J5:J6"/>
    <mergeCell ref="B16:J16"/>
    <mergeCell ref="B22:J22"/>
    <mergeCell ref="B30:J30"/>
  </mergeCells>
  <conditionalFormatting sqref="H37">
    <cfRule type="cellIs" dxfId="11" priority="1" operator="equal">
      <formula>$D$14</formula>
    </cfRule>
    <cfRule type="containsText" dxfId="10" priority="2" operator="containsText" text="HAMIS">
      <formula>NOT(ISERROR(SEARCH("HAMIS",H37)))</formula>
    </cfRule>
    <cfRule type="containsText" dxfId="9" priority="3" operator="containsText" text="IGAZ">
      <formula>NOT(ISERROR(SEARCH("IGAZ",H37)))</formula>
    </cfRule>
  </conditionalFormatting>
  <dataValidations count="2">
    <dataValidation type="decimal" allowBlank="1" showInputMessage="1" showErrorMessage="1" sqref="H36 C14:I14" xr:uid="{E65AF1A0-FD23-4632-B253-8652F2CFD83D}">
      <formula1>0</formula1>
      <formula2>10000</formula2>
    </dataValidation>
    <dataValidation type="decimal" allowBlank="1" showInputMessage="1" showErrorMessage="1" sqref="H33:H35" xr:uid="{512C1AA8-BA36-424F-A9AD-849EBD86CD72}">
      <formula1>0</formula1>
      <formula2>1000</formula2>
    </dataValidation>
  </dataValidations>
  <pageMargins left="0.7" right="0.7" top="0.75" bottom="0.75" header="0.3" footer="0.3"/>
  <pageSetup paperSize="8" scale="22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77C036F-18CA-46FC-9643-77FE54466EDC}">
          <x14:formula1>
            <xm:f>[helyesbítve_Műszaki_Élelmiszeripar_1.9.1_2025.09.21.xlsm]Alapadatok_1!#REF!</xm:f>
          </x14:formula1>
          <xm:sqref>C6:G6</xm:sqref>
        </x14:dataValidation>
        <x14:dataValidation type="list" allowBlank="1" showInputMessage="1" showErrorMessage="1" xr:uid="{F690FAF7-3D90-46D5-979E-553F1D5871B8}">
          <x14:formula1>
            <xm:f>[helyesbítve_Műszaki_Élelmiszeripar_1.9.1_2025.09.21.xlsm]Alapadatok_1!#REF!</xm:f>
          </x14:formula1>
          <xm:sqref>C3</xm:sqref>
        </x14:dataValidation>
        <x14:dataValidation type="list" allowBlank="1" showInputMessage="1" showErrorMessage="1" xr:uid="{23834A1D-A5D1-4B30-BF57-9DEDF9DF49AA}">
          <x14:formula1>
            <xm:f>[helyesbítve_Műszaki_Élelmiszeripar_1.9.1_2025.09.21.xlsm]Alapadatok_1!#REF!</xm:f>
          </x14:formula1>
          <xm:sqref>E3</xm:sqref>
        </x14:dataValidation>
        <x14:dataValidation type="list" allowBlank="1" showInputMessage="1" showErrorMessage="1" xr:uid="{67DF2026-F494-4DC9-A660-56C8466987D7}">
          <x14:formula1>
            <xm:f>[helyesbítve_Műszaki_Élelmiszeripar_1.9.1_2025.09.21.xlsm]Alapadatok_1!#REF!</xm:f>
          </x14:formula1>
          <xm:sqref>C4</xm:sqref>
        </x14:dataValidation>
        <x14:dataValidation type="list" allowBlank="1" showInputMessage="1" showErrorMessage="1" xr:uid="{0A933A81-76F1-487D-85C5-360FB1729946}">
          <x14:formula1>
            <xm:f>[helyesbítve_Műszaki_Élelmiszeripar_1.9.1_2025.09.21.xlsm]Alapadatok_1!#REF!</xm:f>
          </x14:formula1>
          <xm:sqref>E4 J3:J4</xm:sqref>
        </x14:dataValidation>
        <x14:dataValidation type="list" allowBlank="1" showInputMessage="1" showErrorMessage="1" xr:uid="{CFB46EB2-4525-421A-8A94-A61AC9BF9ECD}">
          <x14:formula1>
            <xm:f>[helyesbítve_Műszaki_Élelmiszeripar_1.9.1_2025.09.21.xlsm]Alapadatok_1!#REF!</xm:f>
          </x14:formula1>
          <xm:sqref>C2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9F772-582E-4B12-AFBB-745BB9C83BA1}">
  <sheetPr codeName="Munka10">
    <tabColor theme="4" tint="0.39997558519241921"/>
    <pageSetUpPr fitToPage="1"/>
  </sheetPr>
  <dimension ref="A1:N43"/>
  <sheetViews>
    <sheetView topLeftCell="B34" zoomScale="75" zoomScaleNormal="75" workbookViewId="0">
      <selection activeCell="B44" sqref="A44:XFD125"/>
    </sheetView>
  </sheetViews>
  <sheetFormatPr defaultRowHeight="14.4" x14ac:dyDescent="0.3"/>
  <cols>
    <col min="1" max="1" width="7.88671875" customWidth="1"/>
    <col min="2" max="3" width="30.6640625" customWidth="1"/>
    <col min="4" max="4" width="30" customWidth="1"/>
    <col min="5" max="5" width="27.5546875" customWidth="1"/>
    <col min="6" max="10" width="30.6640625" customWidth="1"/>
    <col min="11" max="11" width="44.5546875" style="89" customWidth="1"/>
  </cols>
  <sheetData>
    <row r="1" spans="1:14" x14ac:dyDescent="0.3">
      <c r="A1" s="13"/>
      <c r="B1" s="110" t="s">
        <v>20</v>
      </c>
      <c r="C1" s="110"/>
      <c r="D1" s="110"/>
      <c r="E1" s="12"/>
      <c r="F1" s="13"/>
      <c r="G1" s="13"/>
      <c r="H1" s="13"/>
      <c r="I1" s="13"/>
      <c r="J1" s="13"/>
    </row>
    <row r="2" spans="1:14" ht="28.95" customHeight="1" x14ac:dyDescent="0.3">
      <c r="A2" s="13"/>
      <c r="B2" s="14" t="s">
        <v>21</v>
      </c>
      <c r="C2" s="111" t="s">
        <v>22</v>
      </c>
      <c r="D2" s="112"/>
      <c r="E2" s="113"/>
      <c r="F2" s="15"/>
      <c r="G2" s="16"/>
      <c r="H2" s="17"/>
      <c r="I2" s="17"/>
      <c r="J2" s="17"/>
    </row>
    <row r="3" spans="1:14" ht="28.95" customHeight="1" x14ac:dyDescent="0.3">
      <c r="A3" s="13"/>
      <c r="B3" s="14" t="s">
        <v>23</v>
      </c>
      <c r="C3" s="18" t="s">
        <v>24</v>
      </c>
      <c r="D3" s="19" t="s">
        <v>25</v>
      </c>
      <c r="E3" s="18" t="s">
        <v>26</v>
      </c>
      <c r="F3" s="20"/>
      <c r="G3" s="21"/>
      <c r="H3" s="22"/>
      <c r="I3" s="23"/>
      <c r="J3" s="23"/>
    </row>
    <row r="4" spans="1:14" ht="28.95" customHeight="1" x14ac:dyDescent="0.3">
      <c r="A4" s="13"/>
      <c r="B4" s="14" t="s">
        <v>27</v>
      </c>
      <c r="C4" s="24" t="s">
        <v>28</v>
      </c>
      <c r="D4" s="25" t="s">
        <v>29</v>
      </c>
      <c r="E4" s="26" t="s">
        <v>72</v>
      </c>
      <c r="F4" s="20"/>
      <c r="G4" s="21"/>
      <c r="H4" s="22"/>
      <c r="I4" s="23"/>
      <c r="J4" s="23"/>
    </row>
    <row r="5" spans="1:14" ht="42.75" customHeight="1" x14ac:dyDescent="0.3">
      <c r="A5" s="13"/>
      <c r="B5" s="27" t="s">
        <v>30</v>
      </c>
      <c r="C5" s="28" t="s">
        <v>168</v>
      </c>
      <c r="D5" s="28"/>
      <c r="E5" s="28"/>
      <c r="F5" s="28"/>
      <c r="G5" s="28"/>
      <c r="H5" s="29"/>
      <c r="I5" s="114"/>
      <c r="J5" s="114"/>
    </row>
    <row r="6" spans="1:14" ht="28.8" x14ac:dyDescent="0.3">
      <c r="A6" s="13"/>
      <c r="B6" s="30" t="s">
        <v>31</v>
      </c>
      <c r="C6" s="24" t="s">
        <v>72</v>
      </c>
      <c r="D6" s="24" t="s">
        <v>32</v>
      </c>
      <c r="E6" s="24" t="s">
        <v>32</v>
      </c>
      <c r="F6" s="24" t="s">
        <v>32</v>
      </c>
      <c r="G6" s="24" t="s">
        <v>32</v>
      </c>
      <c r="H6" s="29"/>
      <c r="I6" s="114"/>
      <c r="J6" s="114"/>
    </row>
    <row r="7" spans="1:14" s="89" customFormat="1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L7"/>
      <c r="M7"/>
      <c r="N7"/>
    </row>
    <row r="8" spans="1:14" s="89" customFormat="1" x14ac:dyDescent="0.3">
      <c r="A8" s="13"/>
      <c r="B8" s="31" t="s">
        <v>33</v>
      </c>
      <c r="C8" s="31"/>
      <c r="D8" s="13"/>
      <c r="E8" s="13"/>
      <c r="F8" s="13"/>
      <c r="G8" s="13"/>
      <c r="H8" s="13"/>
      <c r="I8" s="13"/>
      <c r="J8" s="13"/>
      <c r="L8"/>
      <c r="M8"/>
      <c r="N8"/>
    </row>
    <row r="9" spans="1:14" s="89" customFormat="1" x14ac:dyDescent="0.3">
      <c r="A9" s="13"/>
      <c r="B9" s="13"/>
      <c r="C9" s="32" t="s">
        <v>34</v>
      </c>
      <c r="D9" s="32" t="s">
        <v>45</v>
      </c>
      <c r="E9" s="32" t="s">
        <v>35</v>
      </c>
      <c r="F9" s="32" t="s">
        <v>46</v>
      </c>
      <c r="G9" s="32" t="s">
        <v>36</v>
      </c>
      <c r="H9" s="32" t="s">
        <v>37</v>
      </c>
      <c r="I9" s="32"/>
      <c r="J9" s="13"/>
      <c r="L9"/>
      <c r="M9"/>
      <c r="N9"/>
    </row>
    <row r="10" spans="1:14" s="89" customFormat="1" ht="43.2" x14ac:dyDescent="0.3">
      <c r="A10" s="13"/>
      <c r="B10" s="33" t="s">
        <v>38</v>
      </c>
      <c r="C10" s="34" t="s">
        <v>79</v>
      </c>
      <c r="D10" s="35" t="s">
        <v>79</v>
      </c>
      <c r="E10" s="34" t="s">
        <v>79</v>
      </c>
      <c r="F10" s="35" t="s">
        <v>79</v>
      </c>
      <c r="G10" s="34" t="s">
        <v>79</v>
      </c>
      <c r="H10" s="35" t="s">
        <v>79</v>
      </c>
      <c r="I10" s="36"/>
      <c r="J10" s="37"/>
      <c r="L10"/>
      <c r="M10"/>
      <c r="N10"/>
    </row>
    <row r="11" spans="1:14" s="89" customFormat="1" ht="28.8" x14ac:dyDescent="0.3">
      <c r="A11" s="13"/>
      <c r="B11" s="33" t="s">
        <v>39</v>
      </c>
      <c r="C11" s="34" t="s">
        <v>148</v>
      </c>
      <c r="D11" s="35" t="s">
        <v>192</v>
      </c>
      <c r="E11" s="34" t="s">
        <v>193</v>
      </c>
      <c r="F11" s="35" t="s">
        <v>194</v>
      </c>
      <c r="G11" s="34" t="s">
        <v>195</v>
      </c>
      <c r="H11" s="35" t="s">
        <v>151</v>
      </c>
      <c r="I11" s="36"/>
      <c r="J11" s="37"/>
      <c r="L11"/>
      <c r="M11"/>
      <c r="N11"/>
    </row>
    <row r="12" spans="1:14" s="89" customFormat="1" ht="28.8" x14ac:dyDescent="0.3">
      <c r="A12" s="13"/>
      <c r="B12" s="38" t="s">
        <v>40</v>
      </c>
      <c r="C12" s="39" t="s">
        <v>140</v>
      </c>
      <c r="D12" s="40" t="s">
        <v>140</v>
      </c>
      <c r="E12" s="39" t="s">
        <v>140</v>
      </c>
      <c r="F12" s="40" t="s">
        <v>140</v>
      </c>
      <c r="G12" s="39" t="s">
        <v>140</v>
      </c>
      <c r="H12" s="40" t="s">
        <v>140</v>
      </c>
      <c r="I12" s="41"/>
      <c r="J12" s="42"/>
      <c r="L12"/>
      <c r="M12"/>
      <c r="N12"/>
    </row>
    <row r="13" spans="1:14" s="89" customFormat="1" ht="46.5" customHeight="1" x14ac:dyDescent="0.3">
      <c r="A13" s="13"/>
      <c r="B13" s="38" t="s">
        <v>41</v>
      </c>
      <c r="C13" s="39" t="s">
        <v>95</v>
      </c>
      <c r="D13" s="40" t="s">
        <v>95</v>
      </c>
      <c r="E13" s="39" t="s">
        <v>95</v>
      </c>
      <c r="F13" s="40" t="s">
        <v>95</v>
      </c>
      <c r="G13" s="39" t="s">
        <v>95</v>
      </c>
      <c r="H13" s="40" t="s">
        <v>95</v>
      </c>
      <c r="I13" s="41"/>
      <c r="J13" s="42"/>
      <c r="L13"/>
      <c r="M13"/>
      <c r="N13"/>
    </row>
    <row r="14" spans="1:14" s="89" customFormat="1" ht="30" customHeight="1" x14ac:dyDescent="0.3">
      <c r="A14" s="13"/>
      <c r="B14" s="33" t="s">
        <v>42</v>
      </c>
      <c r="C14" s="43">
        <v>4</v>
      </c>
      <c r="D14" s="44">
        <v>4</v>
      </c>
      <c r="E14" s="43">
        <v>4</v>
      </c>
      <c r="F14" s="44">
        <v>4</v>
      </c>
      <c r="G14" s="43">
        <v>4</v>
      </c>
      <c r="H14" s="44">
        <v>4</v>
      </c>
      <c r="I14" s="45">
        <f>SUM(C14:H14)</f>
        <v>24</v>
      </c>
      <c r="J14" s="13"/>
      <c r="L14"/>
      <c r="M14"/>
      <c r="N14"/>
    </row>
    <row r="16" spans="1:14" s="89" customFormat="1" x14ac:dyDescent="0.3">
      <c r="A16"/>
      <c r="B16" s="115" t="s">
        <v>44</v>
      </c>
      <c r="C16" s="115"/>
      <c r="D16" s="115"/>
      <c r="E16" s="115"/>
      <c r="F16" s="115"/>
      <c r="G16" s="115"/>
      <c r="H16" s="115"/>
      <c r="I16" s="115"/>
      <c r="J16" s="115"/>
      <c r="L16"/>
      <c r="M16"/>
      <c r="N16"/>
    </row>
    <row r="17" spans="1:14" s="89" customFormat="1" x14ac:dyDescent="0.3">
      <c r="A17"/>
      <c r="B17" s="47"/>
      <c r="C17" s="47" t="s">
        <v>34</v>
      </c>
      <c r="D17" s="47" t="s">
        <v>45</v>
      </c>
      <c r="E17" s="47" t="s">
        <v>35</v>
      </c>
      <c r="F17" s="47" t="s">
        <v>46</v>
      </c>
      <c r="G17" s="47" t="s">
        <v>36</v>
      </c>
      <c r="H17" s="47" t="s">
        <v>37</v>
      </c>
      <c r="I17" s="47"/>
      <c r="J17" s="80"/>
      <c r="L17"/>
      <c r="M17"/>
      <c r="N17"/>
    </row>
    <row r="18" spans="1:14" s="89" customFormat="1" ht="109.2" customHeight="1" x14ac:dyDescent="0.3">
      <c r="A18" s="13"/>
      <c r="B18" s="33" t="s">
        <v>47</v>
      </c>
      <c r="C18" s="34" t="s">
        <v>122</v>
      </c>
      <c r="D18" s="35" t="s">
        <v>122</v>
      </c>
      <c r="E18" s="34" t="s">
        <v>122</v>
      </c>
      <c r="F18" s="35" t="s">
        <v>122</v>
      </c>
      <c r="G18" s="34" t="s">
        <v>122</v>
      </c>
      <c r="H18" s="35" t="s">
        <v>122</v>
      </c>
      <c r="I18" s="48"/>
      <c r="J18" s="49"/>
      <c r="L18"/>
      <c r="M18"/>
      <c r="N18"/>
    </row>
    <row r="19" spans="1:14" s="89" customFormat="1" ht="99.9" customHeight="1" x14ac:dyDescent="0.3">
      <c r="A19" s="13"/>
      <c r="B19" s="46" t="s">
        <v>48</v>
      </c>
      <c r="C19" s="50"/>
      <c r="D19" s="51"/>
      <c r="E19" s="50"/>
      <c r="F19" s="51"/>
      <c r="G19" s="50"/>
      <c r="H19" s="51"/>
      <c r="I19" s="48"/>
      <c r="J19" s="49"/>
      <c r="L19"/>
      <c r="M19"/>
      <c r="N19"/>
    </row>
    <row r="20" spans="1:14" s="89" customFormat="1" ht="35.25" customHeight="1" x14ac:dyDescent="0.3">
      <c r="A20"/>
      <c r="B20" s="52" t="s">
        <v>43</v>
      </c>
      <c r="C20" s="53"/>
      <c r="D20" s="54"/>
      <c r="E20" s="53"/>
      <c r="F20" s="54"/>
      <c r="G20" s="53"/>
      <c r="H20" s="54"/>
      <c r="I20"/>
      <c r="J20"/>
      <c r="L20"/>
      <c r="M20"/>
      <c r="N20"/>
    </row>
    <row r="22" spans="1:14" s="89" customFormat="1" x14ac:dyDescent="0.3">
      <c r="A22"/>
      <c r="B22" s="103" t="s">
        <v>49</v>
      </c>
      <c r="C22" s="103"/>
      <c r="D22" s="103"/>
      <c r="E22" s="103"/>
      <c r="F22" s="103"/>
      <c r="G22" s="103"/>
      <c r="H22" s="103"/>
      <c r="I22" s="103"/>
      <c r="J22" s="103"/>
      <c r="L22"/>
      <c r="M22"/>
      <c r="N22"/>
    </row>
    <row r="23" spans="1:14" s="89" customFormat="1" x14ac:dyDescent="0.3">
      <c r="A23" s="13"/>
      <c r="B23" s="13"/>
      <c r="C23" s="13"/>
      <c r="D23" s="13"/>
      <c r="E23" s="13"/>
      <c r="F23" s="13"/>
      <c r="G23" s="13"/>
      <c r="H23" s="13"/>
      <c r="I23" s="55"/>
      <c r="J23" s="56"/>
      <c r="L23"/>
      <c r="M23"/>
      <c r="N23"/>
    </row>
    <row r="24" spans="1:14" s="89" customFormat="1" ht="43.2" x14ac:dyDescent="0.3">
      <c r="A24" s="13"/>
      <c r="B24" s="57" t="s">
        <v>50</v>
      </c>
      <c r="C24" s="57" t="s">
        <v>51</v>
      </c>
      <c r="D24" s="58" t="s">
        <v>52</v>
      </c>
      <c r="E24" s="58" t="s">
        <v>53</v>
      </c>
      <c r="F24" s="58" t="s">
        <v>54</v>
      </c>
      <c r="G24" s="58" t="s">
        <v>55</v>
      </c>
      <c r="H24" s="57" t="s">
        <v>56</v>
      </c>
      <c r="I24" s="59" t="s">
        <v>43</v>
      </c>
      <c r="J24" s="60"/>
      <c r="L24"/>
      <c r="M24"/>
      <c r="N24"/>
    </row>
    <row r="25" spans="1:14" s="89" customFormat="1" ht="82.8" x14ac:dyDescent="0.3">
      <c r="A25" s="13"/>
      <c r="B25" s="61" t="s">
        <v>148</v>
      </c>
      <c r="C25" s="61" t="s">
        <v>148</v>
      </c>
      <c r="D25" s="61" t="s">
        <v>149</v>
      </c>
      <c r="E25" s="61" t="s">
        <v>150</v>
      </c>
      <c r="F25" s="72" t="s">
        <v>125</v>
      </c>
      <c r="G25" s="61" t="s">
        <v>126</v>
      </c>
      <c r="H25" s="61" t="s">
        <v>101</v>
      </c>
      <c r="I25" s="61"/>
      <c r="J25" s="62"/>
      <c r="L25"/>
      <c r="M25"/>
      <c r="N25"/>
    </row>
    <row r="26" spans="1:14" s="89" customFormat="1" ht="124.2" x14ac:dyDescent="0.3">
      <c r="A26" s="13"/>
      <c r="B26" s="61" t="s">
        <v>192</v>
      </c>
      <c r="C26" s="61" t="s">
        <v>192</v>
      </c>
      <c r="D26" s="61" t="s">
        <v>142</v>
      </c>
      <c r="E26" s="61" t="s">
        <v>191</v>
      </c>
      <c r="F26" s="61" t="s">
        <v>196</v>
      </c>
      <c r="G26" s="61" t="s">
        <v>147</v>
      </c>
      <c r="H26" s="61" t="s">
        <v>101</v>
      </c>
      <c r="I26" s="61"/>
      <c r="J26" s="62"/>
      <c r="L26"/>
      <c r="M26"/>
      <c r="N26"/>
    </row>
    <row r="27" spans="1:14" s="89" customFormat="1" ht="110.4" x14ac:dyDescent="0.3">
      <c r="A27" s="13"/>
      <c r="B27" s="61" t="s">
        <v>197</v>
      </c>
      <c r="C27" s="61" t="s">
        <v>197</v>
      </c>
      <c r="D27" s="61" t="s">
        <v>149</v>
      </c>
      <c r="E27" s="61" t="s">
        <v>150</v>
      </c>
      <c r="F27" s="61" t="s">
        <v>131</v>
      </c>
      <c r="G27" s="61" t="s">
        <v>185</v>
      </c>
      <c r="H27" s="61" t="s">
        <v>101</v>
      </c>
      <c r="I27" s="61"/>
      <c r="J27" s="62"/>
      <c r="L27"/>
      <c r="M27"/>
      <c r="N27"/>
    </row>
    <row r="28" spans="1:14" s="89" customFormat="1" ht="82.8" x14ac:dyDescent="0.3">
      <c r="A28" s="13"/>
      <c r="B28" s="61" t="s">
        <v>194</v>
      </c>
      <c r="C28" s="61" t="s">
        <v>194</v>
      </c>
      <c r="D28" s="61" t="s">
        <v>149</v>
      </c>
      <c r="E28" s="61" t="s">
        <v>150</v>
      </c>
      <c r="F28" s="61" t="s">
        <v>125</v>
      </c>
      <c r="G28" s="61" t="s">
        <v>126</v>
      </c>
      <c r="H28" s="61" t="s">
        <v>101</v>
      </c>
      <c r="I28" s="61"/>
      <c r="J28" s="62"/>
      <c r="L28"/>
      <c r="M28"/>
      <c r="N28"/>
    </row>
    <row r="29" spans="1:14" s="89" customFormat="1" ht="124.2" x14ac:dyDescent="0.3">
      <c r="A29" s="13"/>
      <c r="B29" s="61" t="s">
        <v>195</v>
      </c>
      <c r="C29" s="61" t="s">
        <v>195</v>
      </c>
      <c r="D29" s="61" t="s">
        <v>198</v>
      </c>
      <c r="E29" s="61" t="s">
        <v>152</v>
      </c>
      <c r="F29" s="61" t="s">
        <v>199</v>
      </c>
      <c r="G29" s="61" t="s">
        <v>126</v>
      </c>
      <c r="H29" s="61" t="s">
        <v>101</v>
      </c>
      <c r="I29" s="61"/>
      <c r="J29" s="62"/>
      <c r="L29"/>
      <c r="M29"/>
      <c r="N29"/>
    </row>
    <row r="30" spans="1:14" s="89" customFormat="1" ht="82.8" x14ac:dyDescent="0.3">
      <c r="A30" s="13"/>
      <c r="B30" s="61" t="s">
        <v>151</v>
      </c>
      <c r="C30" s="61" t="s">
        <v>151</v>
      </c>
      <c r="D30" s="61" t="s">
        <v>149</v>
      </c>
      <c r="E30" s="61" t="s">
        <v>152</v>
      </c>
      <c r="F30" s="61" t="s">
        <v>125</v>
      </c>
      <c r="G30" s="61" t="s">
        <v>126</v>
      </c>
      <c r="H30" s="61" t="s">
        <v>101</v>
      </c>
      <c r="I30" s="61"/>
      <c r="J30" s="62"/>
      <c r="L30"/>
      <c r="M30"/>
      <c r="N30"/>
    </row>
    <row r="31" spans="1:14" s="89" customFormat="1" x14ac:dyDescent="0.3">
      <c r="A31" s="13"/>
      <c r="B31" s="13"/>
      <c r="C31" s="13"/>
      <c r="D31" s="13"/>
      <c r="E31" s="13"/>
      <c r="F31" s="13"/>
      <c r="G31" s="13"/>
      <c r="H31" s="13"/>
      <c r="I31" s="13"/>
      <c r="J31"/>
      <c r="L31"/>
      <c r="M31"/>
      <c r="N31"/>
    </row>
    <row r="32" spans="1:14" s="89" customFormat="1" x14ac:dyDescent="0.3">
      <c r="A32" s="13"/>
      <c r="B32" s="13"/>
      <c r="C32" s="13"/>
      <c r="D32" s="13"/>
      <c r="E32" s="13"/>
      <c r="F32" s="13"/>
      <c r="G32" s="13"/>
      <c r="H32" s="13"/>
      <c r="I32" s="13"/>
      <c r="J32"/>
      <c r="L32"/>
      <c r="M32"/>
      <c r="N32"/>
    </row>
    <row r="33" spans="1:14" s="89" customFormat="1" x14ac:dyDescent="0.3">
      <c r="A33"/>
      <c r="B33" s="103" t="s">
        <v>57</v>
      </c>
      <c r="C33" s="103"/>
      <c r="D33" s="103"/>
      <c r="E33" s="103"/>
      <c r="F33" s="103"/>
      <c r="G33" s="103"/>
      <c r="H33" s="103"/>
      <c r="I33" s="103"/>
      <c r="J33" s="103"/>
      <c r="L33"/>
      <c r="M33"/>
      <c r="N33"/>
    </row>
    <row r="35" spans="1:14" s="89" customFormat="1" ht="28.8" x14ac:dyDescent="0.3">
      <c r="A35" s="13"/>
      <c r="B35" s="57" t="s">
        <v>50</v>
      </c>
      <c r="C35" s="57" t="s">
        <v>51</v>
      </c>
      <c r="D35" s="59" t="s">
        <v>58</v>
      </c>
      <c r="E35" s="104" t="s">
        <v>59</v>
      </c>
      <c r="F35" s="105"/>
      <c r="G35" s="106"/>
      <c r="H35" s="59" t="s">
        <v>60</v>
      </c>
      <c r="I35" s="59" t="s">
        <v>43</v>
      </c>
      <c r="J35"/>
      <c r="L35"/>
      <c r="M35"/>
      <c r="N35"/>
    </row>
    <row r="36" spans="1:14" s="89" customFormat="1" ht="28.8" x14ac:dyDescent="0.3">
      <c r="A36" s="13"/>
      <c r="B36" s="63" t="s">
        <v>148</v>
      </c>
      <c r="C36" s="63" t="s">
        <v>148</v>
      </c>
      <c r="D36" s="75" t="s">
        <v>177</v>
      </c>
      <c r="E36" s="107" t="s">
        <v>149</v>
      </c>
      <c r="F36" s="108"/>
      <c r="G36" s="109"/>
      <c r="H36" s="64">
        <v>4</v>
      </c>
      <c r="I36" s="65"/>
      <c r="J36"/>
      <c r="L36"/>
      <c r="M36"/>
      <c r="N36"/>
    </row>
    <row r="37" spans="1:14" s="89" customFormat="1" ht="28.8" x14ac:dyDescent="0.3">
      <c r="A37" s="13"/>
      <c r="B37" s="63" t="s">
        <v>192</v>
      </c>
      <c r="C37" s="63" t="s">
        <v>192</v>
      </c>
      <c r="D37" s="75" t="s">
        <v>177</v>
      </c>
      <c r="E37" s="81"/>
      <c r="F37" s="82" t="s">
        <v>149</v>
      </c>
      <c r="G37" s="83"/>
      <c r="H37" s="64">
        <v>4</v>
      </c>
      <c r="I37" s="65"/>
      <c r="J37"/>
      <c r="L37"/>
      <c r="M37"/>
      <c r="N37"/>
    </row>
    <row r="38" spans="1:14" s="89" customFormat="1" ht="28.8" x14ac:dyDescent="0.3">
      <c r="A38" s="13"/>
      <c r="B38" s="63" t="s">
        <v>197</v>
      </c>
      <c r="C38" s="63" t="s">
        <v>197</v>
      </c>
      <c r="D38" s="75" t="s">
        <v>177</v>
      </c>
      <c r="E38" s="81"/>
      <c r="F38" s="82" t="s">
        <v>149</v>
      </c>
      <c r="G38" s="83"/>
      <c r="H38" s="64">
        <v>4</v>
      </c>
      <c r="I38" s="65"/>
      <c r="J38"/>
      <c r="L38"/>
      <c r="M38"/>
      <c r="N38"/>
    </row>
    <row r="39" spans="1:14" s="89" customFormat="1" ht="28.8" x14ac:dyDescent="0.3">
      <c r="A39" s="13"/>
      <c r="B39" s="63" t="s">
        <v>194</v>
      </c>
      <c r="C39" s="63" t="s">
        <v>194</v>
      </c>
      <c r="D39" s="75" t="s">
        <v>177</v>
      </c>
      <c r="E39" s="81"/>
      <c r="F39" s="82" t="s">
        <v>149</v>
      </c>
      <c r="G39" s="83"/>
      <c r="H39" s="64">
        <v>4</v>
      </c>
      <c r="I39" s="65"/>
      <c r="J39"/>
      <c r="L39"/>
      <c r="M39"/>
      <c r="N39"/>
    </row>
    <row r="40" spans="1:14" s="89" customFormat="1" ht="28.8" x14ac:dyDescent="0.3">
      <c r="A40" s="13"/>
      <c r="B40" s="63" t="s">
        <v>195</v>
      </c>
      <c r="C40" s="63" t="s">
        <v>195</v>
      </c>
      <c r="D40" s="75" t="s">
        <v>177</v>
      </c>
      <c r="E40" s="81"/>
      <c r="F40" s="82" t="s">
        <v>149</v>
      </c>
      <c r="G40" s="83"/>
      <c r="H40" s="64">
        <v>4</v>
      </c>
      <c r="I40" s="65"/>
      <c r="J40"/>
      <c r="L40"/>
      <c r="M40"/>
      <c r="N40"/>
    </row>
    <row r="41" spans="1:14" s="89" customFormat="1" ht="28.8" x14ac:dyDescent="0.3">
      <c r="A41" s="13"/>
      <c r="B41" s="63" t="s">
        <v>151</v>
      </c>
      <c r="C41" s="63" t="s">
        <v>151</v>
      </c>
      <c r="D41" s="75" t="s">
        <v>177</v>
      </c>
      <c r="E41" s="81"/>
      <c r="F41" s="82" t="s">
        <v>149</v>
      </c>
      <c r="G41" s="83"/>
      <c r="H41" s="64">
        <v>4</v>
      </c>
      <c r="I41" s="65"/>
      <c r="J41"/>
      <c r="L41"/>
      <c r="M41"/>
      <c r="N41"/>
    </row>
    <row r="42" spans="1:14" ht="30" customHeight="1" x14ac:dyDescent="0.3">
      <c r="A42" s="13"/>
      <c r="B42" s="13"/>
      <c r="C42" s="13"/>
      <c r="D42" s="13"/>
      <c r="E42" s="13"/>
      <c r="F42" s="66"/>
      <c r="G42" s="67" t="s">
        <v>61</v>
      </c>
      <c r="H42" s="68">
        <f>SUM(H36:H41)</f>
        <v>24</v>
      </c>
      <c r="I42" s="13"/>
    </row>
    <row r="43" spans="1:14" ht="30" customHeight="1" x14ac:dyDescent="0.3">
      <c r="A43" s="13"/>
      <c r="B43" s="13"/>
      <c r="C43" s="13"/>
      <c r="D43" s="13"/>
      <c r="E43" s="13"/>
      <c r="F43" s="69"/>
      <c r="G43" s="70" t="s">
        <v>62</v>
      </c>
      <c r="H43" s="71" t="b">
        <f>EXACT(H42,I14)</f>
        <v>1</v>
      </c>
      <c r="I43" s="13"/>
    </row>
  </sheetData>
  <sheetProtection insertRows="0"/>
  <mergeCells count="9">
    <mergeCell ref="B33:J33"/>
    <mergeCell ref="E35:G35"/>
    <mergeCell ref="E36:G36"/>
    <mergeCell ref="B1:D1"/>
    <mergeCell ref="C2:E2"/>
    <mergeCell ref="I5:I6"/>
    <mergeCell ref="J5:J6"/>
    <mergeCell ref="B16:J16"/>
    <mergeCell ref="B22:J22"/>
  </mergeCells>
  <conditionalFormatting sqref="H43">
    <cfRule type="cellIs" dxfId="8" priority="1" operator="equal">
      <formula>$D$14</formula>
    </cfRule>
    <cfRule type="containsText" dxfId="7" priority="2" operator="containsText" text="HAMIS">
      <formula>NOT(ISERROR(SEARCH("HAMIS",H43)))</formula>
    </cfRule>
    <cfRule type="containsText" dxfId="6" priority="3" operator="containsText" text="IGAZ">
      <formula>NOT(ISERROR(SEARCH("IGAZ",H43)))</formula>
    </cfRule>
  </conditionalFormatting>
  <dataValidations count="2">
    <dataValidation type="decimal" allowBlank="1" showInputMessage="1" showErrorMessage="1" sqref="H36:H41" xr:uid="{AE376E62-7D48-42CA-B195-EFFFC100615E}">
      <formula1>0</formula1>
      <formula2>1000</formula2>
    </dataValidation>
    <dataValidation type="decimal" allowBlank="1" showInputMessage="1" showErrorMessage="1" sqref="H42 C14:I14" xr:uid="{401E2606-0140-499C-B15D-BB7040678BDD}">
      <formula1>0</formula1>
      <formula2>10000</formula2>
    </dataValidation>
  </dataValidations>
  <pageMargins left="0.7" right="0.7" top="0.75" bottom="0.75" header="0.3" footer="0.3"/>
  <pageSetup paperSize="8" scale="22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6FA5E1E3-608B-498F-BCC7-EC49C1F01FAD}">
          <x14:formula1>
            <xm:f>[helyesbítve_Műszaki_Élelmiszeripar_1.9.1_2025.09.21.xlsm]Alapadatok_1!#REF!</xm:f>
          </x14:formula1>
          <xm:sqref>C2</xm:sqref>
        </x14:dataValidation>
        <x14:dataValidation type="list" allowBlank="1" showInputMessage="1" showErrorMessage="1" xr:uid="{1951EE67-739A-4F85-BAF6-69BDD3AF100E}">
          <x14:formula1>
            <xm:f>[helyesbítve_Műszaki_Élelmiszeripar_1.9.1_2025.09.21.xlsm]Alapadatok_1!#REF!</xm:f>
          </x14:formula1>
          <xm:sqref>E4 J3:J4</xm:sqref>
        </x14:dataValidation>
        <x14:dataValidation type="list" allowBlank="1" showInputMessage="1" showErrorMessage="1" xr:uid="{BC549C86-4702-424D-BD2F-6ECB1786182B}">
          <x14:formula1>
            <xm:f>[helyesbítve_Műszaki_Élelmiszeripar_1.9.1_2025.09.21.xlsm]Alapadatok_1!#REF!</xm:f>
          </x14:formula1>
          <xm:sqref>C4</xm:sqref>
        </x14:dataValidation>
        <x14:dataValidation type="list" allowBlank="1" showInputMessage="1" showErrorMessage="1" xr:uid="{1DCF094D-E439-47FB-B3A4-2E7F2461283B}">
          <x14:formula1>
            <xm:f>[helyesbítve_Műszaki_Élelmiszeripar_1.9.1_2025.09.21.xlsm]Alapadatok_1!#REF!</xm:f>
          </x14:formula1>
          <xm:sqref>E3</xm:sqref>
        </x14:dataValidation>
        <x14:dataValidation type="list" allowBlank="1" showInputMessage="1" showErrorMessage="1" xr:uid="{B13F971B-9CA9-4601-8BF7-575B739E1F1F}">
          <x14:formula1>
            <xm:f>[helyesbítve_Műszaki_Élelmiszeripar_1.9.1_2025.09.21.xlsm]Alapadatok_1!#REF!</xm:f>
          </x14:formula1>
          <xm:sqref>C3</xm:sqref>
        </x14:dataValidation>
        <x14:dataValidation type="list" allowBlank="1" showInputMessage="1" showErrorMessage="1" xr:uid="{F638D2A6-81BE-4E80-B6E8-EB2B3781FD9D}">
          <x14:formula1>
            <xm:f>[helyesbítve_Műszaki_Élelmiszeripar_1.9.1_2025.09.21.xlsm]Alapadatok_1!#REF!</xm:f>
          </x14:formula1>
          <xm:sqref>C6:G6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6DECD-FF05-4E11-9275-1D4F03715586}">
  <sheetPr codeName="Munka11">
    <tabColor theme="4" tint="0.39997558519241921"/>
    <pageSetUpPr fitToPage="1"/>
  </sheetPr>
  <dimension ref="A1:N40"/>
  <sheetViews>
    <sheetView topLeftCell="A4" zoomScale="77" zoomScaleNormal="77" workbookViewId="0">
      <selection activeCell="A7" sqref="A7:XFD10"/>
    </sheetView>
  </sheetViews>
  <sheetFormatPr defaultRowHeight="14.4" x14ac:dyDescent="0.3"/>
  <cols>
    <col min="1" max="1" width="7.88671875" customWidth="1"/>
    <col min="2" max="3" width="30.6640625" customWidth="1"/>
    <col min="4" max="4" width="30" customWidth="1"/>
    <col min="5" max="5" width="27.5546875" customWidth="1"/>
    <col min="6" max="10" width="30.6640625" customWidth="1"/>
    <col min="11" max="11" width="44.5546875" style="89" customWidth="1"/>
  </cols>
  <sheetData>
    <row r="1" spans="1:14" x14ac:dyDescent="0.3">
      <c r="A1" s="13"/>
      <c r="B1" s="110" t="s">
        <v>20</v>
      </c>
      <c r="C1" s="110"/>
      <c r="D1" s="110"/>
      <c r="E1" s="12"/>
      <c r="F1" s="13"/>
      <c r="G1" s="13"/>
      <c r="H1" s="13"/>
      <c r="I1" s="13"/>
      <c r="J1" s="13"/>
    </row>
    <row r="2" spans="1:14" ht="28.95" customHeight="1" x14ac:dyDescent="0.3">
      <c r="A2" s="13"/>
      <c r="B2" s="14" t="s">
        <v>21</v>
      </c>
      <c r="C2" s="111" t="s">
        <v>22</v>
      </c>
      <c r="D2" s="112"/>
      <c r="E2" s="113"/>
      <c r="F2" s="15"/>
      <c r="G2" s="16"/>
      <c r="H2" s="17"/>
      <c r="I2" s="17"/>
      <c r="J2" s="17"/>
    </row>
    <row r="3" spans="1:14" ht="28.95" customHeight="1" x14ac:dyDescent="0.3">
      <c r="A3" s="13"/>
      <c r="B3" s="14" t="s">
        <v>23</v>
      </c>
      <c r="C3" s="18" t="s">
        <v>24</v>
      </c>
      <c r="D3" s="19" t="s">
        <v>25</v>
      </c>
      <c r="E3" s="18" t="s">
        <v>26</v>
      </c>
      <c r="F3" s="20"/>
      <c r="G3" s="21"/>
      <c r="H3" s="22"/>
      <c r="I3" s="23"/>
      <c r="J3" s="23"/>
    </row>
    <row r="4" spans="1:14" ht="28.95" customHeight="1" x14ac:dyDescent="0.3">
      <c r="A4" s="13"/>
      <c r="B4" s="14" t="s">
        <v>27</v>
      </c>
      <c r="C4" s="24" t="s">
        <v>200</v>
      </c>
      <c r="D4" s="25" t="s">
        <v>29</v>
      </c>
      <c r="E4" s="26" t="s">
        <v>72</v>
      </c>
      <c r="F4" s="20"/>
      <c r="G4" s="21"/>
      <c r="H4" s="22"/>
      <c r="I4" s="23"/>
      <c r="J4" s="23"/>
    </row>
    <row r="5" spans="1:14" ht="42.75" customHeight="1" x14ac:dyDescent="0.3">
      <c r="A5" s="13"/>
      <c r="B5" s="27" t="s">
        <v>30</v>
      </c>
      <c r="C5" s="28" t="s">
        <v>168</v>
      </c>
      <c r="D5" s="28"/>
      <c r="E5" s="28"/>
      <c r="F5" s="28"/>
      <c r="G5" s="28"/>
      <c r="H5" s="29"/>
      <c r="I5" s="114"/>
      <c r="J5" s="114"/>
    </row>
    <row r="6" spans="1:14" ht="28.8" x14ac:dyDescent="0.3">
      <c r="A6" s="13"/>
      <c r="B6" s="30" t="s">
        <v>31</v>
      </c>
      <c r="C6" s="24" t="s">
        <v>72</v>
      </c>
      <c r="D6" s="24" t="s">
        <v>32</v>
      </c>
      <c r="E6" s="24" t="s">
        <v>32</v>
      </c>
      <c r="F6" s="24" t="s">
        <v>32</v>
      </c>
      <c r="G6" s="24" t="s">
        <v>32</v>
      </c>
      <c r="H6" s="29"/>
      <c r="I6" s="114"/>
      <c r="J6" s="114"/>
    </row>
    <row r="7" spans="1:14" s="89" customFormat="1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L7"/>
      <c r="M7"/>
      <c r="N7"/>
    </row>
    <row r="8" spans="1:14" s="89" customFormat="1" x14ac:dyDescent="0.3">
      <c r="A8" s="13"/>
      <c r="B8" s="31" t="s">
        <v>33</v>
      </c>
      <c r="C8" s="31"/>
      <c r="D8" s="13"/>
      <c r="E8" s="13"/>
      <c r="F8" s="13"/>
      <c r="G8" s="13"/>
      <c r="H8" s="13"/>
      <c r="I8" s="13"/>
      <c r="J8" s="13"/>
      <c r="L8"/>
      <c r="M8"/>
      <c r="N8"/>
    </row>
    <row r="9" spans="1:14" s="89" customFormat="1" x14ac:dyDescent="0.3">
      <c r="A9" s="13"/>
      <c r="B9" s="13"/>
      <c r="C9" s="32" t="s">
        <v>34</v>
      </c>
      <c r="D9" s="32" t="s">
        <v>45</v>
      </c>
      <c r="E9" s="32" t="s">
        <v>35</v>
      </c>
      <c r="F9" s="32" t="s">
        <v>46</v>
      </c>
      <c r="G9" s="32" t="s">
        <v>36</v>
      </c>
      <c r="H9" s="32" t="s">
        <v>37</v>
      </c>
      <c r="I9" s="32"/>
      <c r="J9" s="13"/>
      <c r="L9"/>
      <c r="M9"/>
      <c r="N9"/>
    </row>
    <row r="10" spans="1:14" s="89" customFormat="1" ht="43.2" x14ac:dyDescent="0.3">
      <c r="A10" s="13"/>
      <c r="B10" s="33" t="s">
        <v>38</v>
      </c>
      <c r="C10" s="34" t="s">
        <v>165</v>
      </c>
      <c r="D10" s="35" t="s">
        <v>165</v>
      </c>
      <c r="E10" s="34" t="s">
        <v>165</v>
      </c>
      <c r="F10" s="35" t="s">
        <v>165</v>
      </c>
      <c r="G10" s="34"/>
      <c r="H10" s="35"/>
      <c r="I10" s="36"/>
      <c r="J10" s="37"/>
      <c r="L10"/>
      <c r="M10"/>
      <c r="N10"/>
    </row>
    <row r="11" spans="1:14" s="89" customFormat="1" ht="28.8" x14ac:dyDescent="0.3">
      <c r="A11" s="13"/>
      <c r="B11" s="33" t="s">
        <v>39</v>
      </c>
      <c r="C11" s="34" t="s">
        <v>201</v>
      </c>
      <c r="D11" s="35" t="s">
        <v>93</v>
      </c>
      <c r="E11" s="34" t="s">
        <v>151</v>
      </c>
      <c r="F11" s="35" t="s">
        <v>202</v>
      </c>
      <c r="G11" s="34"/>
      <c r="H11" s="35"/>
      <c r="I11" s="36"/>
      <c r="J11" s="37"/>
      <c r="L11"/>
      <c r="M11"/>
      <c r="N11"/>
    </row>
    <row r="12" spans="1:14" s="89" customFormat="1" ht="28.8" x14ac:dyDescent="0.3">
      <c r="A12" s="13"/>
      <c r="B12" s="38" t="s">
        <v>40</v>
      </c>
      <c r="C12" s="39" t="s">
        <v>140</v>
      </c>
      <c r="D12" s="40" t="s">
        <v>140</v>
      </c>
      <c r="E12" s="39" t="s">
        <v>140</v>
      </c>
      <c r="F12" s="40" t="s">
        <v>140</v>
      </c>
      <c r="G12" s="39"/>
      <c r="H12" s="40"/>
      <c r="I12" s="41"/>
      <c r="J12" s="42"/>
      <c r="L12"/>
      <c r="M12"/>
      <c r="N12"/>
    </row>
    <row r="13" spans="1:14" s="89" customFormat="1" ht="46.5" customHeight="1" x14ac:dyDescent="0.3">
      <c r="A13" s="13"/>
      <c r="B13" s="38" t="s">
        <v>41</v>
      </c>
      <c r="C13" s="39" t="s">
        <v>95</v>
      </c>
      <c r="D13" s="40" t="s">
        <v>95</v>
      </c>
      <c r="E13" s="39" t="s">
        <v>95</v>
      </c>
      <c r="F13" s="40" t="s">
        <v>95</v>
      </c>
      <c r="G13" s="39"/>
      <c r="H13" s="40"/>
      <c r="I13" s="41"/>
      <c r="J13" s="42"/>
      <c r="L13"/>
      <c r="M13"/>
      <c r="N13"/>
    </row>
    <row r="14" spans="1:14" s="89" customFormat="1" ht="30" customHeight="1" x14ac:dyDescent="0.3">
      <c r="A14" s="13"/>
      <c r="B14" s="33" t="s">
        <v>42</v>
      </c>
      <c r="C14" s="43">
        <v>9</v>
      </c>
      <c r="D14" s="44">
        <v>9</v>
      </c>
      <c r="E14" s="43">
        <v>9</v>
      </c>
      <c r="F14" s="44">
        <v>9</v>
      </c>
      <c r="G14" s="43">
        <v>0</v>
      </c>
      <c r="H14" s="44">
        <v>0</v>
      </c>
      <c r="I14" s="45">
        <f>SUM(C14:H14)</f>
        <v>36</v>
      </c>
      <c r="J14" s="13"/>
      <c r="L14"/>
      <c r="M14"/>
      <c r="N14"/>
    </row>
    <row r="16" spans="1:14" s="89" customFormat="1" x14ac:dyDescent="0.3">
      <c r="A16"/>
      <c r="B16" s="115" t="s">
        <v>44</v>
      </c>
      <c r="C16" s="115"/>
      <c r="D16" s="115"/>
      <c r="E16" s="115"/>
      <c r="F16" s="115"/>
      <c r="G16" s="115"/>
      <c r="H16" s="115"/>
      <c r="I16" s="115"/>
      <c r="J16" s="115"/>
      <c r="L16"/>
      <c r="M16"/>
      <c r="N16"/>
    </row>
    <row r="17" spans="1:14" s="89" customFormat="1" x14ac:dyDescent="0.3">
      <c r="A17"/>
      <c r="B17" s="47"/>
      <c r="C17" s="47" t="s">
        <v>34</v>
      </c>
      <c r="D17" s="47" t="s">
        <v>45</v>
      </c>
      <c r="E17" s="47" t="s">
        <v>35</v>
      </c>
      <c r="F17" s="47" t="s">
        <v>46</v>
      </c>
      <c r="G17" s="47" t="s">
        <v>36</v>
      </c>
      <c r="H17" s="47" t="s">
        <v>37</v>
      </c>
      <c r="I17" s="47"/>
      <c r="J17" s="80"/>
      <c r="L17"/>
      <c r="M17"/>
      <c r="N17"/>
    </row>
    <row r="18" spans="1:14" s="89" customFormat="1" ht="112.2" customHeight="1" x14ac:dyDescent="0.3">
      <c r="A18" s="13"/>
      <c r="B18" s="33" t="s">
        <v>47</v>
      </c>
      <c r="C18" s="34" t="s">
        <v>122</v>
      </c>
      <c r="D18" s="35" t="s">
        <v>122</v>
      </c>
      <c r="E18" s="34" t="s">
        <v>122</v>
      </c>
      <c r="F18" s="35" t="s">
        <v>122</v>
      </c>
      <c r="G18" s="34"/>
      <c r="H18" s="35"/>
      <c r="I18" s="48"/>
      <c r="J18" s="49"/>
      <c r="L18"/>
      <c r="M18"/>
      <c r="N18"/>
    </row>
    <row r="19" spans="1:14" s="89" customFormat="1" ht="99.9" customHeight="1" x14ac:dyDescent="0.3">
      <c r="A19" s="13"/>
      <c r="B19" s="46" t="s">
        <v>48</v>
      </c>
      <c r="C19" s="50"/>
      <c r="D19" s="51"/>
      <c r="E19" s="50"/>
      <c r="F19" s="51"/>
      <c r="G19" s="50"/>
      <c r="H19" s="51"/>
      <c r="I19" s="48"/>
      <c r="J19" s="49"/>
      <c r="L19"/>
      <c r="M19"/>
      <c r="N19"/>
    </row>
    <row r="20" spans="1:14" s="89" customFormat="1" ht="35.25" customHeight="1" x14ac:dyDescent="0.3">
      <c r="A20"/>
      <c r="B20" s="52" t="s">
        <v>43</v>
      </c>
      <c r="C20" s="53"/>
      <c r="D20" s="54"/>
      <c r="E20" s="53"/>
      <c r="F20" s="54"/>
      <c r="G20" s="53"/>
      <c r="H20" s="54"/>
      <c r="I20"/>
      <c r="J20"/>
      <c r="L20"/>
      <c r="M20"/>
      <c r="N20"/>
    </row>
    <row r="22" spans="1:14" s="89" customFormat="1" x14ac:dyDescent="0.3">
      <c r="A22"/>
      <c r="B22" s="103" t="s">
        <v>49</v>
      </c>
      <c r="C22" s="103"/>
      <c r="D22" s="103"/>
      <c r="E22" s="103"/>
      <c r="F22" s="103"/>
      <c r="G22" s="103"/>
      <c r="H22" s="103"/>
      <c r="I22" s="103"/>
      <c r="J22" s="103"/>
      <c r="L22"/>
      <c r="M22"/>
      <c r="N22"/>
    </row>
    <row r="23" spans="1:14" s="89" customFormat="1" x14ac:dyDescent="0.3">
      <c r="A23" s="13"/>
      <c r="B23" s="13"/>
      <c r="C23" s="13"/>
      <c r="D23" s="13"/>
      <c r="E23" s="13"/>
      <c r="F23" s="13"/>
      <c r="G23" s="13"/>
      <c r="H23" s="13"/>
      <c r="I23" s="55"/>
      <c r="J23" s="56"/>
      <c r="L23"/>
      <c r="M23"/>
      <c r="N23"/>
    </row>
    <row r="24" spans="1:14" s="89" customFormat="1" ht="43.2" x14ac:dyDescent="0.3">
      <c r="A24" s="13"/>
      <c r="B24" s="57" t="s">
        <v>50</v>
      </c>
      <c r="C24" s="57" t="s">
        <v>51</v>
      </c>
      <c r="D24" s="58" t="s">
        <v>52</v>
      </c>
      <c r="E24" s="58" t="s">
        <v>53</v>
      </c>
      <c r="F24" s="58" t="s">
        <v>54</v>
      </c>
      <c r="G24" s="58" t="s">
        <v>55</v>
      </c>
      <c r="H24" s="57" t="s">
        <v>56</v>
      </c>
      <c r="I24" s="59" t="s">
        <v>43</v>
      </c>
      <c r="J24" s="60"/>
      <c r="L24"/>
      <c r="M24"/>
      <c r="N24"/>
    </row>
    <row r="25" spans="1:14" s="89" customFormat="1" ht="82.8" x14ac:dyDescent="0.3">
      <c r="A25" s="13"/>
      <c r="B25" s="61" t="s">
        <v>148</v>
      </c>
      <c r="C25" s="61" t="s">
        <v>148</v>
      </c>
      <c r="D25" s="61" t="s">
        <v>149</v>
      </c>
      <c r="E25" s="61" t="s">
        <v>150</v>
      </c>
      <c r="F25" s="72" t="s">
        <v>125</v>
      </c>
      <c r="G25" s="61" t="s">
        <v>126</v>
      </c>
      <c r="H25" s="61" t="s">
        <v>101</v>
      </c>
      <c r="I25" s="61"/>
      <c r="J25" s="62"/>
      <c r="L25"/>
      <c r="M25"/>
      <c r="N25"/>
    </row>
    <row r="26" spans="1:14" s="89" customFormat="1" ht="69" x14ac:dyDescent="0.3">
      <c r="A26" s="13"/>
      <c r="B26" s="61" t="s">
        <v>93</v>
      </c>
      <c r="C26" s="61" t="s">
        <v>93</v>
      </c>
      <c r="D26" s="61" t="s">
        <v>97</v>
      </c>
      <c r="E26" s="61" t="s">
        <v>98</v>
      </c>
      <c r="F26" s="61" t="s">
        <v>173</v>
      </c>
      <c r="G26" s="61" t="s">
        <v>174</v>
      </c>
      <c r="H26" s="61" t="s">
        <v>140</v>
      </c>
      <c r="I26" s="61"/>
      <c r="J26" s="62"/>
      <c r="L26"/>
      <c r="M26"/>
      <c r="N26"/>
    </row>
    <row r="27" spans="1:14" s="89" customFormat="1" ht="82.8" x14ac:dyDescent="0.3">
      <c r="A27" s="13"/>
      <c r="B27" s="61" t="s">
        <v>151</v>
      </c>
      <c r="C27" s="61" t="s">
        <v>151</v>
      </c>
      <c r="D27" s="61" t="s">
        <v>149</v>
      </c>
      <c r="E27" s="61" t="s">
        <v>152</v>
      </c>
      <c r="F27" s="61" t="s">
        <v>125</v>
      </c>
      <c r="G27" s="61" t="s">
        <v>126</v>
      </c>
      <c r="H27" s="61" t="s">
        <v>140</v>
      </c>
      <c r="I27" s="61"/>
      <c r="J27" s="62"/>
      <c r="L27"/>
      <c r="M27"/>
      <c r="N27"/>
    </row>
    <row r="28" spans="1:14" s="89" customFormat="1" ht="82.8" x14ac:dyDescent="0.3">
      <c r="A28" s="13"/>
      <c r="B28" s="61" t="s">
        <v>202</v>
      </c>
      <c r="C28" s="61" t="s">
        <v>202</v>
      </c>
      <c r="D28" s="61" t="s">
        <v>149</v>
      </c>
      <c r="E28" s="61" t="s">
        <v>150</v>
      </c>
      <c r="F28" s="61" t="s">
        <v>125</v>
      </c>
      <c r="G28" s="61" t="s">
        <v>126</v>
      </c>
      <c r="H28" s="61" t="s">
        <v>140</v>
      </c>
      <c r="I28" s="61"/>
      <c r="J28" s="62"/>
      <c r="L28"/>
      <c r="M28"/>
      <c r="N28"/>
    </row>
    <row r="29" spans="1:14" s="89" customFormat="1" x14ac:dyDescent="0.3">
      <c r="A29" s="13"/>
      <c r="B29" s="13"/>
      <c r="C29" s="13"/>
      <c r="D29" s="13"/>
      <c r="E29" s="13"/>
      <c r="F29" s="13"/>
      <c r="G29" s="13"/>
      <c r="H29" s="13"/>
      <c r="I29" s="13"/>
      <c r="J29"/>
      <c r="L29"/>
      <c r="M29"/>
      <c r="N29"/>
    </row>
    <row r="30" spans="1:14" s="89" customFormat="1" x14ac:dyDescent="0.3">
      <c r="A30" s="13"/>
      <c r="B30" s="13"/>
      <c r="C30" s="13"/>
      <c r="D30" s="13"/>
      <c r="E30" s="13"/>
      <c r="F30" s="13"/>
      <c r="G30" s="13"/>
      <c r="H30" s="13"/>
      <c r="I30" s="13"/>
      <c r="J30"/>
      <c r="L30"/>
      <c r="M30"/>
      <c r="N30"/>
    </row>
    <row r="31" spans="1:14" s="89" customFormat="1" x14ac:dyDescent="0.3">
      <c r="A31"/>
      <c r="B31" s="103" t="s">
        <v>57</v>
      </c>
      <c r="C31" s="103"/>
      <c r="D31" s="103"/>
      <c r="E31" s="103"/>
      <c r="F31" s="103"/>
      <c r="G31" s="103"/>
      <c r="H31" s="103"/>
      <c r="I31" s="103"/>
      <c r="J31" s="103"/>
      <c r="L31"/>
      <c r="M31"/>
      <c r="N31"/>
    </row>
    <row r="33" spans="1:14" s="89" customFormat="1" ht="28.8" x14ac:dyDescent="0.3">
      <c r="A33" s="13"/>
      <c r="B33" s="57" t="s">
        <v>50</v>
      </c>
      <c r="C33" s="57" t="s">
        <v>51</v>
      </c>
      <c r="D33" s="59" t="s">
        <v>58</v>
      </c>
      <c r="E33" s="104" t="s">
        <v>59</v>
      </c>
      <c r="F33" s="105"/>
      <c r="G33" s="106"/>
      <c r="H33" s="59" t="s">
        <v>60</v>
      </c>
      <c r="I33" s="59" t="s">
        <v>43</v>
      </c>
      <c r="J33"/>
      <c r="L33"/>
      <c r="M33"/>
      <c r="N33"/>
    </row>
    <row r="34" spans="1:14" s="89" customFormat="1" ht="28.8" x14ac:dyDescent="0.3">
      <c r="A34" s="13"/>
      <c r="B34" s="63" t="s">
        <v>148</v>
      </c>
      <c r="C34" s="63" t="s">
        <v>148</v>
      </c>
      <c r="D34" s="75" t="s">
        <v>187</v>
      </c>
      <c r="E34" s="107" t="s">
        <v>149</v>
      </c>
      <c r="F34" s="108"/>
      <c r="G34" s="109"/>
      <c r="H34" s="64">
        <v>9</v>
      </c>
      <c r="I34" s="65"/>
      <c r="J34"/>
      <c r="L34"/>
      <c r="M34"/>
      <c r="N34"/>
    </row>
    <row r="35" spans="1:14" s="89" customFormat="1" ht="28.8" x14ac:dyDescent="0.3">
      <c r="A35" s="13"/>
      <c r="B35" s="63" t="s">
        <v>93</v>
      </c>
      <c r="C35" s="63" t="s">
        <v>93</v>
      </c>
      <c r="D35" s="75" t="s">
        <v>187</v>
      </c>
      <c r="E35" s="81"/>
      <c r="F35" s="82" t="s">
        <v>133</v>
      </c>
      <c r="G35" s="83"/>
      <c r="H35" s="64">
        <v>9</v>
      </c>
      <c r="I35" s="65"/>
      <c r="J35"/>
      <c r="L35"/>
      <c r="M35"/>
      <c r="N35"/>
    </row>
    <row r="36" spans="1:14" s="89" customFormat="1" ht="28.8" x14ac:dyDescent="0.3">
      <c r="A36" s="13"/>
      <c r="B36" s="63" t="s">
        <v>151</v>
      </c>
      <c r="C36" s="63" t="s">
        <v>151</v>
      </c>
      <c r="D36" s="75" t="s">
        <v>187</v>
      </c>
      <c r="E36" s="81"/>
      <c r="F36" s="82" t="s">
        <v>149</v>
      </c>
      <c r="G36" s="83"/>
      <c r="H36" s="64">
        <v>9</v>
      </c>
      <c r="I36" s="65"/>
      <c r="J36"/>
      <c r="L36"/>
      <c r="M36"/>
      <c r="N36"/>
    </row>
    <row r="37" spans="1:14" s="89" customFormat="1" ht="28.8" x14ac:dyDescent="0.3">
      <c r="A37" s="13"/>
      <c r="B37" s="63" t="s">
        <v>202</v>
      </c>
      <c r="C37" s="63" t="s">
        <v>202</v>
      </c>
      <c r="D37" s="75" t="s">
        <v>187</v>
      </c>
      <c r="E37" s="81"/>
      <c r="F37" s="82" t="s">
        <v>133</v>
      </c>
      <c r="G37" s="83"/>
      <c r="H37" s="64">
        <v>9</v>
      </c>
      <c r="I37" s="65"/>
      <c r="J37"/>
      <c r="L37"/>
      <c r="M37"/>
      <c r="N37"/>
    </row>
    <row r="38" spans="1:14" s="89" customFormat="1" x14ac:dyDescent="0.3">
      <c r="A38" s="13"/>
      <c r="B38" s="63"/>
      <c r="C38" s="63"/>
      <c r="D38" s="75"/>
      <c r="E38" s="81"/>
      <c r="F38" s="82"/>
      <c r="G38" s="83"/>
      <c r="H38" s="64">
        <v>0</v>
      </c>
      <c r="I38" s="65"/>
      <c r="J38"/>
      <c r="L38"/>
      <c r="M38"/>
      <c r="N38"/>
    </row>
    <row r="39" spans="1:14" s="89" customFormat="1" ht="30" customHeight="1" x14ac:dyDescent="0.3">
      <c r="A39" s="13"/>
      <c r="B39" s="13"/>
      <c r="C39" s="13"/>
      <c r="D39" s="13"/>
      <c r="E39" s="13"/>
      <c r="F39" s="66"/>
      <c r="G39" s="67" t="s">
        <v>61</v>
      </c>
      <c r="H39" s="68">
        <f>SUM(H34:H38)</f>
        <v>36</v>
      </c>
      <c r="I39" s="13"/>
      <c r="J39"/>
      <c r="L39"/>
      <c r="M39"/>
      <c r="N39"/>
    </row>
    <row r="40" spans="1:14" s="89" customFormat="1" ht="30" customHeight="1" x14ac:dyDescent="0.3">
      <c r="A40" s="13"/>
      <c r="B40" s="13"/>
      <c r="C40" s="13"/>
      <c r="D40" s="13"/>
      <c r="E40" s="13"/>
      <c r="F40" s="69"/>
      <c r="G40" s="70" t="s">
        <v>62</v>
      </c>
      <c r="H40" s="71" t="b">
        <f>EXACT(H39,I14)</f>
        <v>1</v>
      </c>
      <c r="I40" s="13"/>
      <c r="J40"/>
      <c r="L40"/>
      <c r="M40"/>
      <c r="N40"/>
    </row>
  </sheetData>
  <sheetProtection insertRows="0"/>
  <mergeCells count="9">
    <mergeCell ref="B31:J31"/>
    <mergeCell ref="E33:G33"/>
    <mergeCell ref="E34:G34"/>
    <mergeCell ref="B1:D1"/>
    <mergeCell ref="C2:E2"/>
    <mergeCell ref="I5:I6"/>
    <mergeCell ref="J5:J6"/>
    <mergeCell ref="B16:J16"/>
    <mergeCell ref="B22:J22"/>
  </mergeCells>
  <conditionalFormatting sqref="H40">
    <cfRule type="cellIs" dxfId="5" priority="1" operator="equal">
      <formula>$D$14</formula>
    </cfRule>
    <cfRule type="containsText" dxfId="4" priority="2" operator="containsText" text="HAMIS">
      <formula>NOT(ISERROR(SEARCH("HAMIS",H40)))</formula>
    </cfRule>
    <cfRule type="containsText" dxfId="3" priority="3" operator="containsText" text="IGAZ">
      <formula>NOT(ISERROR(SEARCH("IGAZ",H40)))</formula>
    </cfRule>
  </conditionalFormatting>
  <dataValidations count="2">
    <dataValidation type="decimal" allowBlank="1" showInputMessage="1" showErrorMessage="1" sqref="H39 C14:I14" xr:uid="{6EAD1DEE-E95E-449C-89F0-FC11EF298CBD}">
      <formula1>0</formula1>
      <formula2>10000</formula2>
    </dataValidation>
    <dataValidation type="decimal" allowBlank="1" showInputMessage="1" showErrorMessage="1" sqref="H34:H38" xr:uid="{4F77D809-42C8-4788-BDB0-FD1217E0402A}">
      <formula1>0</formula1>
      <formula2>1000</formula2>
    </dataValidation>
  </dataValidations>
  <pageMargins left="0.7" right="0.7" top="0.75" bottom="0.75" header="0.3" footer="0.3"/>
  <pageSetup paperSize="8" scale="22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A25D7368-1D9B-4A86-8597-0BCCB21B47F1}">
          <x14:formula1>
            <xm:f>[helyesbítve_Műszaki_Élelmiszeripar_1.9.1_2025.09.21.xlsm]Alapadatok_1!#REF!</xm:f>
          </x14:formula1>
          <xm:sqref>C6:G6</xm:sqref>
        </x14:dataValidation>
        <x14:dataValidation type="list" allowBlank="1" showInputMessage="1" showErrorMessage="1" xr:uid="{26EBF315-68A4-4960-9627-277BA7A21B0B}">
          <x14:formula1>
            <xm:f>[helyesbítve_Műszaki_Élelmiszeripar_1.9.1_2025.09.21.xlsm]Alapadatok_1!#REF!</xm:f>
          </x14:formula1>
          <xm:sqref>C3</xm:sqref>
        </x14:dataValidation>
        <x14:dataValidation type="list" allowBlank="1" showInputMessage="1" showErrorMessage="1" xr:uid="{CF5EA4AF-8E01-48AC-9984-9C61F6C0958D}">
          <x14:formula1>
            <xm:f>[helyesbítve_Műszaki_Élelmiszeripar_1.9.1_2025.09.21.xlsm]Alapadatok_1!#REF!</xm:f>
          </x14:formula1>
          <xm:sqref>E3</xm:sqref>
        </x14:dataValidation>
        <x14:dataValidation type="list" allowBlank="1" showInputMessage="1" showErrorMessage="1" xr:uid="{18B19ECF-9E66-4115-A35E-9C6F46955673}">
          <x14:formula1>
            <xm:f>[helyesbítve_Műszaki_Élelmiszeripar_1.9.1_2025.09.21.xlsm]Alapadatok_1!#REF!</xm:f>
          </x14:formula1>
          <xm:sqref>C4</xm:sqref>
        </x14:dataValidation>
        <x14:dataValidation type="list" allowBlank="1" showInputMessage="1" showErrorMessage="1" xr:uid="{F85C449A-295E-4C86-AAB0-2C6FDAC0302F}">
          <x14:formula1>
            <xm:f>[helyesbítve_Műszaki_Élelmiszeripar_1.9.1_2025.09.21.xlsm]Alapadatok_1!#REF!</xm:f>
          </x14:formula1>
          <xm:sqref>E4 J3:J4</xm:sqref>
        </x14:dataValidation>
        <x14:dataValidation type="list" allowBlank="1" showInputMessage="1" showErrorMessage="1" xr:uid="{67DBA8B3-6472-4577-885E-DCC8E75520C1}">
          <x14:formula1>
            <xm:f>[helyesbítve_Műszaki_Élelmiszeripar_1.9.1_2025.09.21.xlsm]Alapadatok_1!#REF!</xm:f>
          </x14:formula1>
          <xm:sqref>C2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E4CCB-00F1-4936-856A-BF5FCEB327C5}">
  <sheetPr codeName="Munka12">
    <tabColor theme="4" tint="0.39997558519241921"/>
    <pageSetUpPr fitToPage="1"/>
  </sheetPr>
  <dimension ref="A1:N42"/>
  <sheetViews>
    <sheetView tabSelected="1" topLeftCell="A35" zoomScale="75" zoomScaleNormal="75" workbookViewId="0">
      <selection activeCell="F44" sqref="F44"/>
    </sheetView>
  </sheetViews>
  <sheetFormatPr defaultRowHeight="14.4" x14ac:dyDescent="0.3"/>
  <cols>
    <col min="1" max="1" width="7.88671875" customWidth="1"/>
    <col min="2" max="3" width="30.6640625" customWidth="1"/>
    <col min="4" max="4" width="30" customWidth="1"/>
    <col min="5" max="5" width="27.5546875" customWidth="1"/>
    <col min="6" max="10" width="30.6640625" customWidth="1"/>
    <col min="11" max="11" width="44.5546875" style="89" customWidth="1"/>
  </cols>
  <sheetData>
    <row r="1" spans="1:14" x14ac:dyDescent="0.3">
      <c r="A1" s="13"/>
      <c r="B1" s="110" t="s">
        <v>20</v>
      </c>
      <c r="C1" s="110"/>
      <c r="D1" s="110"/>
      <c r="E1" s="12"/>
      <c r="F1" s="13"/>
      <c r="G1" s="13"/>
      <c r="H1" s="13"/>
      <c r="I1" s="13"/>
      <c r="J1" s="13"/>
    </row>
    <row r="2" spans="1:14" ht="28.95" customHeight="1" x14ac:dyDescent="0.3">
      <c r="A2" s="13"/>
      <c r="B2" s="14" t="s">
        <v>21</v>
      </c>
      <c r="C2" s="111" t="s">
        <v>22</v>
      </c>
      <c r="D2" s="112"/>
      <c r="E2" s="113"/>
      <c r="F2" s="15"/>
      <c r="G2" s="16"/>
      <c r="H2" s="17"/>
      <c r="I2" s="17"/>
      <c r="J2" s="17"/>
    </row>
    <row r="3" spans="1:14" ht="28.95" customHeight="1" x14ac:dyDescent="0.3">
      <c r="A3" s="13"/>
      <c r="B3" s="14" t="s">
        <v>23</v>
      </c>
      <c r="C3" s="18" t="s">
        <v>24</v>
      </c>
      <c r="D3" s="19" t="s">
        <v>25</v>
      </c>
      <c r="E3" s="18" t="s">
        <v>26</v>
      </c>
      <c r="F3" s="20"/>
      <c r="G3" s="21"/>
      <c r="H3" s="22"/>
      <c r="I3" s="23"/>
      <c r="J3" s="23"/>
    </row>
    <row r="4" spans="1:14" ht="28.95" customHeight="1" x14ac:dyDescent="0.3">
      <c r="A4" s="13"/>
      <c r="B4" s="14" t="s">
        <v>27</v>
      </c>
      <c r="C4" s="24" t="s">
        <v>166</v>
      </c>
      <c r="D4" s="25" t="s">
        <v>29</v>
      </c>
      <c r="E4" s="26" t="s">
        <v>72</v>
      </c>
      <c r="F4" s="20"/>
      <c r="G4" s="21"/>
      <c r="H4" s="22"/>
      <c r="I4" s="23"/>
      <c r="J4" s="23"/>
    </row>
    <row r="5" spans="1:14" ht="42.75" customHeight="1" x14ac:dyDescent="0.3">
      <c r="A5" s="13"/>
      <c r="B5" s="27" t="s">
        <v>30</v>
      </c>
      <c r="C5" s="28" t="s">
        <v>203</v>
      </c>
      <c r="D5" s="28"/>
      <c r="E5" s="28"/>
      <c r="F5" s="28"/>
      <c r="G5" s="28"/>
      <c r="H5" s="29"/>
      <c r="I5" s="114"/>
      <c r="J5" s="114"/>
    </row>
    <row r="6" spans="1:14" ht="28.8" x14ac:dyDescent="0.3">
      <c r="A6" s="13"/>
      <c r="B6" s="30" t="s">
        <v>31</v>
      </c>
      <c r="C6" s="24" t="s">
        <v>72</v>
      </c>
      <c r="D6" s="24" t="s">
        <v>32</v>
      </c>
      <c r="E6" s="24" t="s">
        <v>32</v>
      </c>
      <c r="F6" s="24" t="s">
        <v>32</v>
      </c>
      <c r="G6" s="24" t="s">
        <v>32</v>
      </c>
      <c r="H6" s="29"/>
      <c r="I6" s="114"/>
      <c r="J6" s="114"/>
    </row>
    <row r="7" spans="1:14" ht="28.8" x14ac:dyDescent="0.3">
      <c r="A7" s="13"/>
      <c r="B7" s="30" t="s">
        <v>169</v>
      </c>
      <c r="C7" s="162" t="s">
        <v>204</v>
      </c>
      <c r="D7" s="162"/>
      <c r="E7" s="28"/>
      <c r="F7" s="28"/>
      <c r="G7" s="28"/>
      <c r="H7" s="29"/>
      <c r="I7" s="114"/>
      <c r="J7" s="114"/>
    </row>
    <row r="8" spans="1:14" s="89" customFormat="1" x14ac:dyDescent="0.3">
      <c r="A8" s="13"/>
      <c r="B8" s="13"/>
      <c r="C8" s="13"/>
      <c r="D8" s="13"/>
      <c r="E8" s="13"/>
      <c r="F8" s="13"/>
      <c r="G8" s="13"/>
      <c r="H8" s="13"/>
      <c r="I8" s="13"/>
      <c r="J8" s="13"/>
      <c r="L8"/>
      <c r="M8"/>
      <c r="N8"/>
    </row>
    <row r="9" spans="1:14" s="89" customFormat="1" x14ac:dyDescent="0.3">
      <c r="A9" s="13"/>
      <c r="B9" s="31" t="s">
        <v>33</v>
      </c>
      <c r="C9" s="31"/>
      <c r="D9" s="13"/>
      <c r="E9" s="13"/>
      <c r="F9" s="13"/>
      <c r="G9" s="13"/>
      <c r="H9" s="13"/>
      <c r="I9" s="13"/>
      <c r="J9" s="13"/>
      <c r="L9"/>
      <c r="M9"/>
      <c r="N9"/>
    </row>
    <row r="10" spans="1:14" s="89" customFormat="1" x14ac:dyDescent="0.3">
      <c r="A10" s="13"/>
      <c r="B10" s="13"/>
      <c r="C10" s="32" t="s">
        <v>34</v>
      </c>
      <c r="D10" s="32" t="s">
        <v>45</v>
      </c>
      <c r="E10" s="32" t="s">
        <v>35</v>
      </c>
      <c r="F10" s="32" t="s">
        <v>46</v>
      </c>
      <c r="G10" s="32" t="s">
        <v>36</v>
      </c>
      <c r="H10" s="32" t="s">
        <v>37</v>
      </c>
      <c r="I10" s="32"/>
      <c r="J10" s="13"/>
      <c r="L10"/>
      <c r="M10"/>
      <c r="N10"/>
    </row>
    <row r="11" spans="1:14" s="89" customFormat="1" ht="43.2" x14ac:dyDescent="0.3">
      <c r="A11" s="13"/>
      <c r="B11" s="33" t="s">
        <v>38</v>
      </c>
      <c r="C11" s="34" t="s">
        <v>166</v>
      </c>
      <c r="D11" s="35"/>
      <c r="E11" s="34"/>
      <c r="F11" s="35"/>
      <c r="G11" s="34"/>
      <c r="H11" s="35"/>
      <c r="I11" s="36"/>
      <c r="J11" s="37"/>
      <c r="L11"/>
      <c r="M11"/>
      <c r="N11"/>
    </row>
    <row r="12" spans="1:14" s="89" customFormat="1" ht="41.4" x14ac:dyDescent="0.3">
      <c r="A12" s="13"/>
      <c r="B12" s="33" t="s">
        <v>39</v>
      </c>
      <c r="C12" s="34" t="s">
        <v>205</v>
      </c>
      <c r="D12" s="35"/>
      <c r="E12" s="34"/>
      <c r="F12" s="35"/>
      <c r="G12" s="34"/>
      <c r="H12" s="35"/>
      <c r="I12" s="36"/>
      <c r="J12" s="37"/>
      <c r="L12"/>
      <c r="M12"/>
      <c r="N12"/>
    </row>
    <row r="13" spans="1:14" s="89" customFormat="1" ht="28.8" x14ac:dyDescent="0.3">
      <c r="A13" s="13"/>
      <c r="B13" s="38" t="s">
        <v>40</v>
      </c>
      <c r="C13" s="169" t="s">
        <v>206</v>
      </c>
      <c r="D13" s="40"/>
      <c r="E13" s="39"/>
      <c r="F13" s="40"/>
      <c r="G13" s="39"/>
      <c r="H13" s="40"/>
      <c r="I13" s="41"/>
      <c r="J13" s="42"/>
      <c r="L13"/>
      <c r="M13"/>
      <c r="N13"/>
    </row>
    <row r="14" spans="1:14" s="89" customFormat="1" ht="46.5" customHeight="1" x14ac:dyDescent="0.3">
      <c r="A14" s="13"/>
      <c r="B14" s="38" t="s">
        <v>41</v>
      </c>
      <c r="C14" s="169" t="s">
        <v>207</v>
      </c>
      <c r="D14" s="40"/>
      <c r="E14" s="39"/>
      <c r="F14" s="40"/>
      <c r="G14" s="39"/>
      <c r="H14" s="40"/>
      <c r="I14" s="41"/>
      <c r="J14" s="42"/>
      <c r="L14"/>
      <c r="M14"/>
      <c r="N14"/>
    </row>
    <row r="15" spans="1:14" s="89" customFormat="1" ht="30" customHeight="1" x14ac:dyDescent="0.3">
      <c r="A15" s="13"/>
      <c r="B15" s="33" t="s">
        <v>42</v>
      </c>
      <c r="C15" s="43">
        <v>35</v>
      </c>
      <c r="D15" s="44">
        <v>0</v>
      </c>
      <c r="E15" s="43">
        <v>0</v>
      </c>
      <c r="F15" s="44">
        <v>0</v>
      </c>
      <c r="G15" s="43">
        <v>0</v>
      </c>
      <c r="H15" s="44">
        <v>0</v>
      </c>
      <c r="I15" s="45">
        <f>SUM(C15:H15)</f>
        <v>35</v>
      </c>
      <c r="J15" s="13"/>
      <c r="L15"/>
      <c r="M15"/>
      <c r="N15"/>
    </row>
    <row r="17" spans="1:14" s="89" customFormat="1" x14ac:dyDescent="0.3">
      <c r="A17"/>
      <c r="B17" s="115" t="s">
        <v>44</v>
      </c>
      <c r="C17" s="115"/>
      <c r="D17" s="115"/>
      <c r="E17" s="115"/>
      <c r="F17" s="115"/>
      <c r="G17" s="115"/>
      <c r="H17" s="115"/>
      <c r="I17" s="115"/>
      <c r="J17" s="115"/>
      <c r="L17"/>
      <c r="M17"/>
      <c r="N17"/>
    </row>
    <row r="18" spans="1:14" s="89" customFormat="1" x14ac:dyDescent="0.3">
      <c r="A18"/>
      <c r="B18" s="47"/>
      <c r="C18" s="47" t="s">
        <v>34</v>
      </c>
      <c r="D18" s="47" t="s">
        <v>45</v>
      </c>
      <c r="E18" s="47" t="s">
        <v>35</v>
      </c>
      <c r="F18" s="47" t="s">
        <v>46</v>
      </c>
      <c r="G18" s="47" t="s">
        <v>36</v>
      </c>
      <c r="H18" s="47" t="s">
        <v>37</v>
      </c>
      <c r="I18" s="47"/>
      <c r="J18" s="80"/>
      <c r="L18"/>
      <c r="M18"/>
      <c r="N18"/>
    </row>
    <row r="19" spans="1:14" s="89" customFormat="1" ht="111" customHeight="1" x14ac:dyDescent="0.3">
      <c r="A19" s="13"/>
      <c r="B19" s="33" t="s">
        <v>47</v>
      </c>
      <c r="C19" s="34" t="s">
        <v>122</v>
      </c>
      <c r="D19" s="35"/>
      <c r="E19" s="34"/>
      <c r="F19" s="35"/>
      <c r="G19" s="34"/>
      <c r="H19" s="35"/>
      <c r="I19" s="48"/>
      <c r="J19" s="49"/>
      <c r="L19"/>
      <c r="M19"/>
      <c r="N19"/>
    </row>
    <row r="20" spans="1:14" s="89" customFormat="1" ht="99.9" customHeight="1" x14ac:dyDescent="0.3">
      <c r="A20" s="13"/>
      <c r="B20" s="46" t="s">
        <v>48</v>
      </c>
      <c r="C20" s="50"/>
      <c r="D20" s="51"/>
      <c r="E20" s="50"/>
      <c r="F20" s="51"/>
      <c r="G20" s="50"/>
      <c r="H20" s="51"/>
      <c r="I20" s="48"/>
      <c r="J20" s="49"/>
      <c r="L20"/>
      <c r="M20"/>
      <c r="N20"/>
    </row>
    <row r="21" spans="1:14" s="89" customFormat="1" ht="35.25" customHeight="1" x14ac:dyDescent="0.3">
      <c r="A21"/>
      <c r="B21" s="52" t="s">
        <v>43</v>
      </c>
      <c r="C21" s="53"/>
      <c r="D21" s="54"/>
      <c r="E21" s="53"/>
      <c r="F21" s="54"/>
      <c r="G21" s="53"/>
      <c r="H21" s="54"/>
      <c r="I21"/>
      <c r="J21"/>
      <c r="L21"/>
      <c r="M21"/>
      <c r="N21"/>
    </row>
    <row r="23" spans="1:14" s="89" customFormat="1" x14ac:dyDescent="0.3">
      <c r="A23"/>
      <c r="B23" s="103" t="s">
        <v>49</v>
      </c>
      <c r="C23" s="103"/>
      <c r="D23" s="103"/>
      <c r="E23" s="103"/>
      <c r="F23" s="103"/>
      <c r="G23" s="103"/>
      <c r="H23" s="103"/>
      <c r="I23" s="103"/>
      <c r="J23" s="103"/>
      <c r="L23"/>
      <c r="M23"/>
      <c r="N23"/>
    </row>
    <row r="24" spans="1:14" s="89" customFormat="1" x14ac:dyDescent="0.3">
      <c r="A24" s="13"/>
      <c r="B24" s="13"/>
      <c r="C24" s="13"/>
      <c r="D24" s="13"/>
      <c r="E24" s="13"/>
      <c r="F24" s="13"/>
      <c r="G24" s="13"/>
      <c r="H24" s="13"/>
      <c r="I24" s="55"/>
      <c r="J24" s="56"/>
      <c r="L24"/>
      <c r="M24"/>
      <c r="N24"/>
    </row>
    <row r="25" spans="1:14" s="89" customFormat="1" ht="43.2" x14ac:dyDescent="0.3">
      <c r="A25" s="13"/>
      <c r="B25" s="57" t="s">
        <v>50</v>
      </c>
      <c r="C25" s="57" t="s">
        <v>51</v>
      </c>
      <c r="D25" s="58" t="s">
        <v>52</v>
      </c>
      <c r="E25" s="58" t="s">
        <v>53</v>
      </c>
      <c r="F25" s="58" t="s">
        <v>54</v>
      </c>
      <c r="G25" s="58" t="s">
        <v>55</v>
      </c>
      <c r="H25" s="57" t="s">
        <v>56</v>
      </c>
      <c r="I25" s="59" t="s">
        <v>43</v>
      </c>
      <c r="J25" s="60"/>
      <c r="L25"/>
      <c r="M25"/>
      <c r="N25"/>
    </row>
    <row r="26" spans="1:14" s="89" customFormat="1" x14ac:dyDescent="0.3">
      <c r="A26" s="13"/>
      <c r="B26" s="61"/>
      <c r="C26" s="61"/>
      <c r="D26" s="61"/>
      <c r="E26" s="61"/>
      <c r="F26" s="72"/>
      <c r="G26" s="61"/>
      <c r="H26" s="61"/>
      <c r="I26" s="61"/>
      <c r="J26" s="62"/>
      <c r="L26"/>
      <c r="M26"/>
      <c r="N26"/>
    </row>
    <row r="27" spans="1:14" s="89" customFormat="1" ht="124.2" x14ac:dyDescent="0.3">
      <c r="A27" s="13"/>
      <c r="B27" s="61" t="s">
        <v>205</v>
      </c>
      <c r="C27" s="61" t="s">
        <v>208</v>
      </c>
      <c r="D27" s="61" t="s">
        <v>128</v>
      </c>
      <c r="E27" s="61" t="s">
        <v>129</v>
      </c>
      <c r="F27" s="61" t="s">
        <v>183</v>
      </c>
      <c r="G27" s="61" t="s">
        <v>126</v>
      </c>
      <c r="H27" s="61" t="s">
        <v>113</v>
      </c>
      <c r="I27" s="61"/>
      <c r="J27" s="62"/>
      <c r="L27"/>
      <c r="M27"/>
      <c r="N27"/>
    </row>
    <row r="28" spans="1:14" s="89" customFormat="1" ht="124.2" x14ac:dyDescent="0.3">
      <c r="A28" s="13"/>
      <c r="B28" s="61" t="s">
        <v>205</v>
      </c>
      <c r="C28" s="61" t="s">
        <v>209</v>
      </c>
      <c r="D28" s="61" t="s">
        <v>128</v>
      </c>
      <c r="E28" s="61" t="s">
        <v>129</v>
      </c>
      <c r="F28" s="61" t="s">
        <v>183</v>
      </c>
      <c r="G28" s="61" t="s">
        <v>126</v>
      </c>
      <c r="H28" s="61" t="s">
        <v>113</v>
      </c>
      <c r="I28" s="61"/>
      <c r="J28" s="62"/>
      <c r="L28"/>
      <c r="M28"/>
      <c r="N28"/>
    </row>
    <row r="29" spans="1:14" s="89" customFormat="1" ht="55.2" x14ac:dyDescent="0.3">
      <c r="A29" s="13"/>
      <c r="B29" s="61" t="s">
        <v>205</v>
      </c>
      <c r="C29" s="61" t="s">
        <v>210</v>
      </c>
      <c r="D29" s="61" t="s">
        <v>108</v>
      </c>
      <c r="E29" s="61" t="s">
        <v>99</v>
      </c>
      <c r="F29" s="61" t="s">
        <v>100</v>
      </c>
      <c r="G29" s="61" t="s">
        <v>109</v>
      </c>
      <c r="H29" s="61" t="s">
        <v>113</v>
      </c>
      <c r="I29" s="61"/>
      <c r="J29" s="62"/>
      <c r="L29"/>
      <c r="M29"/>
      <c r="N29"/>
    </row>
    <row r="30" spans="1:14" s="89" customFormat="1" ht="69" x14ac:dyDescent="0.3">
      <c r="A30" s="13"/>
      <c r="B30" s="61" t="s">
        <v>205</v>
      </c>
      <c r="C30" s="61" t="s">
        <v>211</v>
      </c>
      <c r="D30" s="61" t="s">
        <v>108</v>
      </c>
      <c r="E30" s="61" t="s">
        <v>116</v>
      </c>
      <c r="F30" s="61" t="s">
        <v>117</v>
      </c>
      <c r="G30" s="61" t="s">
        <v>118</v>
      </c>
      <c r="H30" s="61" t="s">
        <v>113</v>
      </c>
      <c r="I30" s="61"/>
      <c r="J30" s="62"/>
      <c r="L30"/>
      <c r="M30"/>
      <c r="N30"/>
    </row>
    <row r="31" spans="1:14" s="89" customFormat="1" x14ac:dyDescent="0.3">
      <c r="A31" s="13"/>
      <c r="B31" s="13"/>
      <c r="C31" s="13"/>
      <c r="D31" s="13"/>
      <c r="E31" s="13"/>
      <c r="F31" s="13"/>
      <c r="G31" s="13"/>
      <c r="H31" s="13"/>
      <c r="I31" s="13"/>
      <c r="J31"/>
      <c r="L31"/>
      <c r="M31"/>
      <c r="N31"/>
    </row>
    <row r="32" spans="1:14" s="89" customFormat="1" x14ac:dyDescent="0.3">
      <c r="A32" s="13"/>
      <c r="B32" s="13"/>
      <c r="C32" s="13"/>
      <c r="D32" s="13"/>
      <c r="E32" s="13"/>
      <c r="F32" s="13"/>
      <c r="G32" s="13"/>
      <c r="H32" s="13"/>
      <c r="I32" s="13"/>
      <c r="J32"/>
      <c r="L32"/>
      <c r="M32"/>
      <c r="N32"/>
    </row>
    <row r="33" spans="1:14" s="89" customFormat="1" x14ac:dyDescent="0.3">
      <c r="A33"/>
      <c r="B33" s="103" t="s">
        <v>57</v>
      </c>
      <c r="C33" s="103"/>
      <c r="D33" s="103"/>
      <c r="E33" s="103"/>
      <c r="F33" s="103"/>
      <c r="G33" s="103"/>
      <c r="H33" s="103"/>
      <c r="I33" s="103"/>
      <c r="J33" s="103"/>
      <c r="L33"/>
      <c r="M33"/>
      <c r="N33"/>
    </row>
    <row r="35" spans="1:14" s="89" customFormat="1" ht="28.8" x14ac:dyDescent="0.3">
      <c r="A35" s="13"/>
      <c r="B35" s="57" t="s">
        <v>50</v>
      </c>
      <c r="C35" s="57" t="s">
        <v>51</v>
      </c>
      <c r="D35" s="59" t="s">
        <v>58</v>
      </c>
      <c r="E35" s="104" t="s">
        <v>59</v>
      </c>
      <c r="F35" s="105"/>
      <c r="G35" s="106"/>
      <c r="H35" s="59" t="s">
        <v>60</v>
      </c>
      <c r="I35" s="59" t="s">
        <v>43</v>
      </c>
      <c r="J35"/>
      <c r="L35"/>
      <c r="M35"/>
      <c r="N35"/>
    </row>
    <row r="36" spans="1:14" s="89" customFormat="1" ht="43.2" x14ac:dyDescent="0.3">
      <c r="A36" s="13"/>
      <c r="B36" s="63" t="s">
        <v>205</v>
      </c>
      <c r="C36" s="63" t="s">
        <v>208</v>
      </c>
      <c r="D36" s="75" t="s">
        <v>212</v>
      </c>
      <c r="E36" s="107" t="s">
        <v>133</v>
      </c>
      <c r="F36" s="108"/>
      <c r="G36" s="109"/>
      <c r="H36" s="64">
        <v>10</v>
      </c>
      <c r="I36" s="65"/>
      <c r="J36"/>
      <c r="L36"/>
      <c r="M36"/>
      <c r="N36"/>
    </row>
    <row r="37" spans="1:14" s="89" customFormat="1" ht="43.2" x14ac:dyDescent="0.3">
      <c r="A37" s="13"/>
      <c r="B37" s="63" t="s">
        <v>205</v>
      </c>
      <c r="C37" s="63" t="s">
        <v>209</v>
      </c>
      <c r="D37" s="75" t="s">
        <v>212</v>
      </c>
      <c r="E37" s="107" t="s">
        <v>133</v>
      </c>
      <c r="F37" s="108"/>
      <c r="G37" s="109"/>
      <c r="H37" s="64">
        <v>10</v>
      </c>
      <c r="I37" s="65"/>
      <c r="J37"/>
      <c r="L37"/>
      <c r="M37"/>
      <c r="N37"/>
    </row>
    <row r="38" spans="1:14" s="89" customFormat="1" ht="43.2" x14ac:dyDescent="0.3">
      <c r="A38" s="13"/>
      <c r="B38" s="63" t="s">
        <v>205</v>
      </c>
      <c r="C38" s="63" t="s">
        <v>210</v>
      </c>
      <c r="D38" s="75" t="s">
        <v>212</v>
      </c>
      <c r="E38" s="107" t="s">
        <v>133</v>
      </c>
      <c r="F38" s="108"/>
      <c r="G38" s="109"/>
      <c r="H38" s="64">
        <v>7</v>
      </c>
      <c r="I38" s="65"/>
      <c r="J38"/>
      <c r="L38"/>
      <c r="M38"/>
      <c r="N38"/>
    </row>
    <row r="39" spans="1:14" s="89" customFormat="1" ht="43.2" x14ac:dyDescent="0.3">
      <c r="A39" s="13"/>
      <c r="B39" s="63" t="s">
        <v>205</v>
      </c>
      <c r="C39" s="63" t="s">
        <v>211</v>
      </c>
      <c r="D39" s="75" t="s">
        <v>212</v>
      </c>
      <c r="E39" s="107" t="s">
        <v>133</v>
      </c>
      <c r="F39" s="108"/>
      <c r="G39" s="109"/>
      <c r="H39" s="64">
        <v>8</v>
      </c>
      <c r="I39" s="65"/>
      <c r="J39"/>
      <c r="L39"/>
      <c r="M39"/>
      <c r="N39"/>
    </row>
    <row r="40" spans="1:14" s="89" customFormat="1" ht="30" customHeight="1" x14ac:dyDescent="0.3">
      <c r="A40" s="13"/>
      <c r="B40" s="13"/>
      <c r="C40" s="13"/>
      <c r="D40" s="13"/>
      <c r="E40" s="13"/>
      <c r="F40" s="66"/>
      <c r="G40" s="67" t="s">
        <v>61</v>
      </c>
      <c r="H40" s="68">
        <f>SUM(H36:H39)</f>
        <v>35</v>
      </c>
      <c r="I40" s="13"/>
      <c r="J40"/>
      <c r="L40"/>
      <c r="M40"/>
      <c r="N40"/>
    </row>
    <row r="41" spans="1:14" s="89" customFormat="1" ht="30" customHeight="1" x14ac:dyDescent="0.3">
      <c r="A41" s="13"/>
      <c r="B41" s="13"/>
      <c r="C41" s="13"/>
      <c r="D41" s="13"/>
      <c r="E41" s="13"/>
      <c r="F41" s="69"/>
      <c r="G41" s="70" t="s">
        <v>62</v>
      </c>
      <c r="H41" s="71" t="b">
        <f>EXACT(H40,I15)</f>
        <v>1</v>
      </c>
      <c r="I41" s="13"/>
      <c r="J41"/>
      <c r="L41"/>
      <c r="M41"/>
      <c r="N41"/>
    </row>
    <row r="42" spans="1:14" ht="14.4" customHeight="1" x14ac:dyDescent="0.3">
      <c r="A42" s="13"/>
      <c r="B42" s="13"/>
      <c r="C42" s="13"/>
      <c r="D42" s="32"/>
      <c r="E42" s="32"/>
      <c r="F42" s="13"/>
      <c r="G42" s="73"/>
      <c r="H42" s="74"/>
      <c r="I42" s="13"/>
    </row>
  </sheetData>
  <sheetProtection insertRows="0"/>
  <mergeCells count="12">
    <mergeCell ref="B33:J33"/>
    <mergeCell ref="E35:G35"/>
    <mergeCell ref="E36:G36"/>
    <mergeCell ref="E37:G37"/>
    <mergeCell ref="E38:G38"/>
    <mergeCell ref="E39:G39"/>
    <mergeCell ref="B1:D1"/>
    <mergeCell ref="C2:E2"/>
    <mergeCell ref="I5:I7"/>
    <mergeCell ref="J5:J7"/>
    <mergeCell ref="B17:J17"/>
    <mergeCell ref="B23:J23"/>
  </mergeCells>
  <conditionalFormatting sqref="H41">
    <cfRule type="cellIs" dxfId="2" priority="1" operator="equal">
      <formula>$D$15</formula>
    </cfRule>
    <cfRule type="containsText" dxfId="1" priority="2" operator="containsText" text="HAMIS">
      <formula>NOT(ISERROR(SEARCH("HAMIS",H41)))</formula>
    </cfRule>
    <cfRule type="containsText" dxfId="0" priority="3" operator="containsText" text="IGAZ">
      <formula>NOT(ISERROR(SEARCH("IGAZ",H41)))</formula>
    </cfRule>
  </conditionalFormatting>
  <dataValidations count="2">
    <dataValidation type="decimal" allowBlank="1" showInputMessage="1" showErrorMessage="1" sqref="H36:H39" xr:uid="{EA99A6FE-3F14-4D50-B26C-C696E2F92C92}">
      <formula1>0</formula1>
      <formula2>1000</formula2>
    </dataValidation>
    <dataValidation type="decimal" allowBlank="1" showInputMessage="1" showErrorMessage="1" sqref="H40 C15:I15" xr:uid="{FAB0AE09-66B1-47E3-B008-2D452E086F7A}">
      <formula1>0</formula1>
      <formula2>10000</formula2>
    </dataValidation>
  </dataValidations>
  <pageMargins left="0.7" right="0.7" top="0.75" bottom="0.75" header="0.3" footer="0.3"/>
  <pageSetup paperSize="8" scale="22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514DEA2C-1103-407E-91BC-68AA4BE1CBB2}">
          <x14:formula1>
            <xm:f>[helyesbítve_Műszaki_Élelmiszeripar_1.9.1_2025.09.21.xlsm]Alapadatok_1!#REF!</xm:f>
          </x14:formula1>
          <xm:sqref>C2</xm:sqref>
        </x14:dataValidation>
        <x14:dataValidation type="list" allowBlank="1" showInputMessage="1" showErrorMessage="1" xr:uid="{503FD804-81C7-4EE0-A4F1-1A6C611A435F}">
          <x14:formula1>
            <xm:f>[helyesbítve_Műszaki_Élelmiszeripar_1.9.1_2025.09.21.xlsm]Alapadatok_1!#REF!</xm:f>
          </x14:formula1>
          <xm:sqref>E4 J3:J4</xm:sqref>
        </x14:dataValidation>
        <x14:dataValidation type="list" allowBlank="1" showInputMessage="1" showErrorMessage="1" xr:uid="{318CA3BD-B348-4F07-8F8E-6C8E4DC97013}">
          <x14:formula1>
            <xm:f>[helyesbítve_Műszaki_Élelmiszeripar_1.9.1_2025.09.21.xlsm]Alapadatok_1!#REF!</xm:f>
          </x14:formula1>
          <xm:sqref>C4</xm:sqref>
        </x14:dataValidation>
        <x14:dataValidation type="list" allowBlank="1" showInputMessage="1" showErrorMessage="1" xr:uid="{D777B223-EC6A-4AEC-8C13-994C9F8F98F0}">
          <x14:formula1>
            <xm:f>[helyesbítve_Műszaki_Élelmiszeripar_1.9.1_2025.09.21.xlsm]Alapadatok_1!#REF!</xm:f>
          </x14:formula1>
          <xm:sqref>E3</xm:sqref>
        </x14:dataValidation>
        <x14:dataValidation type="list" allowBlank="1" showInputMessage="1" showErrorMessage="1" xr:uid="{FD98AFEA-B4A9-4A6D-A1B9-EE6B09547EB7}">
          <x14:formula1>
            <xm:f>[helyesbítve_Műszaki_Élelmiszeripar_1.9.1_2025.09.21.xlsm]Alapadatok_1!#REF!</xm:f>
          </x14:formula1>
          <xm:sqref>C3</xm:sqref>
        </x14:dataValidation>
        <x14:dataValidation type="list" allowBlank="1" showInputMessage="1" showErrorMessage="1" xr:uid="{845467A7-9F7E-420A-B3DE-10E83B550047}">
          <x14:formula1>
            <xm:f>[helyesbítve_Műszaki_Élelmiszeripar_1.9.1_2025.09.21.xlsm]Alapadatok_1!#REF!</xm:f>
          </x14:formula1>
          <xm:sqref>C6:G6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Közismereti óraterv_Élelmiszer</vt:lpstr>
      <vt:lpstr>Projektháló</vt:lpstr>
      <vt:lpstr>1_Műszaki_1_9_1</vt:lpstr>
      <vt:lpstr>2_Műszaki_1_9_1</vt:lpstr>
      <vt:lpstr>3_Műszaki_1_9_1</vt:lpstr>
      <vt:lpstr>4_Műszaki_1_9_1</vt:lpstr>
      <vt:lpstr>5_Műszaki_1_9_1</vt:lpstr>
      <vt:lpstr>6_Műszaki_1_9_1</vt:lpstr>
      <vt:lpstr>7_Műszaki_3_11_1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Nagyné Sztankovics Nikolett</dc:creator>
  <cp:lastModifiedBy>Nagyné Sztankovics Nikolett</cp:lastModifiedBy>
  <dcterms:created xsi:type="dcterms:W3CDTF">2025-08-28T22:20:13Z</dcterms:created>
  <dcterms:modified xsi:type="dcterms:W3CDTF">2025-09-21T21:15:41Z</dcterms:modified>
</cp:coreProperties>
</file>