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13_ncr:1_{D6D57A12-3655-4889-A5E6-B166426E630C}" xr6:coauthVersionLast="36" xr6:coauthVersionMax="36" xr10:uidLastSave="{00000000-0000-0000-0000-000000000000}"/>
  <bookViews>
    <workbookView xWindow="0" yWindow="0" windowWidth="23040" windowHeight="8940" xr2:uid="{EC332414-59E2-4B75-98BF-26DE3E5207F1}"/>
  </bookViews>
  <sheets>
    <sheet name="Közismereti óraterv" sheetId="7" r:id="rId1"/>
    <sheet name="Projektháló" sheetId="2" r:id="rId2"/>
    <sheet name="Műszaki_9_2" sheetId="21" r:id="rId3"/>
    <sheet name="1_Műszaki_1_9_2" sheetId="22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22" l="1"/>
  <c r="I14" i="22" l="1"/>
  <c r="H74" i="22" s="1"/>
  <c r="J46" i="2"/>
  <c r="J48" i="2"/>
  <c r="J50" i="2"/>
  <c r="G48" i="2"/>
  <c r="G50" i="2" s="1"/>
  <c r="G46" i="2"/>
  <c r="D46" i="2"/>
  <c r="D50" i="2" s="1"/>
  <c r="K45" i="2" l="1"/>
  <c r="H44" i="21"/>
  <c r="I14" i="21"/>
  <c r="H45" i="21" l="1"/>
  <c r="J42" i="2" l="1"/>
  <c r="G42" i="2"/>
  <c r="J40" i="2"/>
  <c r="G40" i="2"/>
  <c r="D40" i="2"/>
  <c r="D44" i="2" s="1"/>
  <c r="J36" i="2"/>
  <c r="G36" i="2"/>
  <c r="J34" i="2"/>
  <c r="G34" i="2"/>
  <c r="D34" i="2"/>
  <c r="D38" i="2" s="1"/>
  <c r="F64" i="2"/>
  <c r="E64" i="2"/>
  <c r="J54" i="2"/>
  <c r="J52" i="2"/>
  <c r="G52" i="2"/>
  <c r="G54" i="2"/>
  <c r="G28" i="2"/>
  <c r="G30" i="2"/>
  <c r="G10" i="2"/>
  <c r="G12" i="2"/>
  <c r="G16" i="2"/>
  <c r="G18" i="2"/>
  <c r="G22" i="2"/>
  <c r="G24" i="2"/>
  <c r="G6" i="2"/>
  <c r="G4" i="2"/>
  <c r="F22" i="7"/>
  <c r="G22" i="7" s="1"/>
  <c r="E22" i="7"/>
  <c r="D22" i="7"/>
  <c r="B22" i="7"/>
  <c r="C22" i="7" s="1"/>
  <c r="G21" i="7"/>
  <c r="E21" i="7"/>
  <c r="C20" i="7"/>
  <c r="G19" i="7"/>
  <c r="E19" i="7"/>
  <c r="C19" i="7"/>
  <c r="G18" i="7"/>
  <c r="E18" i="7"/>
  <c r="C18" i="7"/>
  <c r="G17" i="7"/>
  <c r="E17" i="7"/>
  <c r="C17" i="7"/>
  <c r="G16" i="7"/>
  <c r="E16" i="7"/>
  <c r="G15" i="7"/>
  <c r="E15" i="7"/>
  <c r="C15" i="7"/>
  <c r="G14" i="7"/>
  <c r="C14" i="7"/>
  <c r="G13" i="7"/>
  <c r="C13" i="7"/>
  <c r="G12" i="7"/>
  <c r="E12" i="7"/>
  <c r="C12" i="7"/>
  <c r="G11" i="7"/>
  <c r="E11" i="7"/>
  <c r="C11" i="7"/>
  <c r="G10" i="7"/>
  <c r="E10" i="7"/>
  <c r="C10" i="7"/>
  <c r="G44" i="2" l="1"/>
  <c r="J44" i="2"/>
  <c r="G32" i="2"/>
  <c r="G20" i="2"/>
  <c r="G26" i="2"/>
  <c r="J38" i="2"/>
  <c r="G38" i="2"/>
  <c r="G14" i="2"/>
  <c r="E65" i="2"/>
  <c r="G56" i="2"/>
  <c r="K33" i="2" l="1"/>
  <c r="K39" i="2"/>
  <c r="I64" i="2"/>
  <c r="J56" i="2"/>
  <c r="D52" i="2"/>
  <c r="D56" i="2" s="1"/>
  <c r="K51" i="2" l="1"/>
  <c r="D16" i="2"/>
  <c r="D20" i="2" s="1"/>
  <c r="J30" i="2"/>
  <c r="J28" i="2"/>
  <c r="D28" i="2"/>
  <c r="D32" i="2" s="1"/>
  <c r="J24" i="2"/>
  <c r="J22" i="2"/>
  <c r="D22" i="2"/>
  <c r="D26" i="2" s="1"/>
  <c r="J32" i="2" l="1"/>
  <c r="K27" i="2" s="1"/>
  <c r="J26" i="2"/>
  <c r="K21" i="2" s="1"/>
  <c r="D10" i="2" l="1"/>
  <c r="D14" i="2" s="1"/>
  <c r="D4" i="2"/>
  <c r="D8" i="2" s="1"/>
  <c r="H64" i="2" l="1"/>
  <c r="C64" i="2"/>
  <c r="J18" i="2"/>
  <c r="J16" i="2"/>
  <c r="J12" i="2"/>
  <c r="J10" i="2"/>
  <c r="J6" i="2"/>
  <c r="J4" i="2"/>
  <c r="G8" i="2"/>
  <c r="J20" i="2" l="1"/>
  <c r="K15" i="2" s="1"/>
  <c r="J14" i="2"/>
  <c r="K9" i="2" s="1"/>
  <c r="H65" i="2"/>
  <c r="J8" i="2"/>
  <c r="K3" i="2" s="1"/>
  <c r="K64" i="2" l="1"/>
</calcChain>
</file>

<file path=xl/sharedStrings.xml><?xml version="1.0" encoding="utf-8"?>
<sst xmlns="http://schemas.openxmlformats.org/spreadsheetml/2006/main" count="660" uniqueCount="270">
  <si>
    <t>Projektek kívüli tevékenységek felhasználása</t>
  </si>
  <si>
    <t>9. évfolyam</t>
  </si>
  <si>
    <t>10. évfolyam</t>
  </si>
  <si>
    <t>Iskola</t>
  </si>
  <si>
    <t>Duális</t>
  </si>
  <si>
    <t>11. évfolyam</t>
  </si>
  <si>
    <t>Projekt óraszám összesen:</t>
  </si>
  <si>
    <t>Tananyagegység 2</t>
  </si>
  <si>
    <t>Tananyagegység 3</t>
  </si>
  <si>
    <t>Tananyagegység 4</t>
  </si>
  <si>
    <t>Tananyagegység 5</t>
  </si>
  <si>
    <t>11. évfolyam összesen:</t>
  </si>
  <si>
    <t>Intézmény:</t>
  </si>
  <si>
    <t>Tananyagegység 6</t>
  </si>
  <si>
    <t>10. évfolyam összesen:</t>
  </si>
  <si>
    <t>9. évfolyam összesen:</t>
  </si>
  <si>
    <t>9. évf. össz:</t>
  </si>
  <si>
    <t>10. évf. össz:</t>
  </si>
  <si>
    <t>11. évf. össz:</t>
  </si>
  <si>
    <t>12. évf. össz:</t>
  </si>
  <si>
    <t>13. évf. össz:</t>
  </si>
  <si>
    <t>1. Projektben érintett iskola, osztály / csoport adatai</t>
  </si>
  <si>
    <t>Iskola neve:</t>
  </si>
  <si>
    <t>Szerencsi SZC Műszaki és Szolgáltatási Technikum és Szakképző Iskola</t>
  </si>
  <si>
    <t>Tanév:</t>
  </si>
  <si>
    <t>2025/26</t>
  </si>
  <si>
    <t>Oktatás, képzés megnevezése:</t>
  </si>
  <si>
    <t>Nappali rendszerű oktatás (TJ)</t>
  </si>
  <si>
    <t>Anyagigénylés típusa:</t>
  </si>
  <si>
    <t>Ágazati alapoktatás</t>
  </si>
  <si>
    <t>Ágazati alapoktatás megnevezése:</t>
  </si>
  <si>
    <t>Projektben érintett osztály/csoport KRÉTA szerinti jele</t>
  </si>
  <si>
    <t>Projektben érintett osztály/csoport ÁGAZATA</t>
  </si>
  <si>
    <t>Válasszon a legördülő listából!</t>
  </si>
  <si>
    <t>2. A projekt adatai</t>
  </si>
  <si>
    <t>1. projekt</t>
  </si>
  <si>
    <t>3. projekt</t>
  </si>
  <si>
    <t>5. projekt</t>
  </si>
  <si>
    <t>6. projekt</t>
  </si>
  <si>
    <r>
      <t xml:space="preserve">Projekt száma és/vagy megnevezése </t>
    </r>
    <r>
      <rPr>
        <sz val="11"/>
        <color theme="1"/>
        <rFont val="Calibri"/>
        <family val="2"/>
        <charset val="238"/>
        <scheme val="minor"/>
      </rPr>
      <t>(szakmai program szerint)</t>
    </r>
    <r>
      <rPr>
        <b/>
        <sz val="11"/>
        <color theme="1"/>
        <rFont val="Calibri"/>
        <family val="2"/>
        <charset val="238"/>
        <scheme val="minor"/>
      </rPr>
      <t>:</t>
    </r>
  </si>
  <si>
    <t>Produktum / termék megnevezése és/vagy rövid leírása:</t>
  </si>
  <si>
    <t>Projektben érintett közismereti tantárgyak:</t>
  </si>
  <si>
    <t>Projektben érintett "szakmai tantárgyak" szakmai program alapján:</t>
  </si>
  <si>
    <t>Projekt időtartama (óra):</t>
  </si>
  <si>
    <t>Megjegyzés</t>
  </si>
  <si>
    <t>3. A projekt céljának meghatározása (résztvevők feladatai, dokumentáció, képek, ábrák, leírások)</t>
  </si>
  <si>
    <t>2. projekt</t>
  </si>
  <si>
    <t>4. projekt</t>
  </si>
  <si>
    <t>Résztvevők feladatai:</t>
  </si>
  <si>
    <t>Dokumentáció, képek, ábrák, leírások</t>
  </si>
  <si>
    <t xml:space="preserve">4. Mely, a KKK-ban szereplő kompetenciák elsajátítását segíti a projekt? </t>
  </si>
  <si>
    <t>Produktum / termék megnevezése</t>
  </si>
  <si>
    <t>Projektelem, projekt részfeladat megnevezése</t>
  </si>
  <si>
    <t>Készségek, képességek
(KKK)</t>
  </si>
  <si>
    <t>Ismeretek
(KKK)</t>
  </si>
  <si>
    <t>Elvárt viselkedésmódok, attitűdök
(KKK)</t>
  </si>
  <si>
    <t>Önállóság és felelősség mértéke
(KKK)</t>
  </si>
  <si>
    <t>Tantárgyi kapcsolatok a közismereti / szakmai "tantárgyakkal"</t>
  </si>
  <si>
    <t>5. A projekt óraszámainak megfeleltetése</t>
  </si>
  <si>
    <t>"Tantárgy"</t>
  </si>
  <si>
    <t>Témakör</t>
  </si>
  <si>
    <t>Óraszám</t>
  </si>
  <si>
    <t>ÖSSZESEN</t>
  </si>
  <si>
    <t>Óraszám ellenőrzés</t>
  </si>
  <si>
    <t xml:space="preserve"> Matematika</t>
  </si>
  <si>
    <t>ÓRATERV</t>
  </si>
  <si>
    <t>Tantárgyak</t>
  </si>
  <si>
    <t>9. évf.</t>
  </si>
  <si>
    <t>10. évf.</t>
  </si>
  <si>
    <t>11. évf.</t>
  </si>
  <si>
    <t>Heti</t>
  </si>
  <si>
    <t>Éves</t>
  </si>
  <si>
    <t>Honvédelem</t>
  </si>
  <si>
    <t xml:space="preserve"> Összesen</t>
  </si>
  <si>
    <t>Munkavállalói ismeretek</t>
  </si>
  <si>
    <t>Munkavállalói idegen nyelv</t>
  </si>
  <si>
    <t>Szakképző iskola 9-11. évfolyam</t>
  </si>
  <si>
    <t>Közismereti</t>
  </si>
  <si>
    <t>Kommunikáció - magyar nyelv és irodalom</t>
  </si>
  <si>
    <t>Idegen nyelv (angol/német)</t>
  </si>
  <si>
    <t>Matematika</t>
  </si>
  <si>
    <t>Történelem és állampolgári ismeretek</t>
  </si>
  <si>
    <t>Természetismeret</t>
  </si>
  <si>
    <t>Testnevelés</t>
  </si>
  <si>
    <t>Digitális kultúra</t>
  </si>
  <si>
    <t>Osztályközösség-építés</t>
  </si>
  <si>
    <t>Pénrügyi és munkavállalói ismeretek</t>
  </si>
  <si>
    <t>Szakirányú oktatás</t>
  </si>
  <si>
    <t>Ágazati oktatás és ágazati alapvizsga</t>
  </si>
  <si>
    <t>Világítási alapkapcsolások</t>
  </si>
  <si>
    <t>Villamos alapismeretek</t>
  </si>
  <si>
    <t>Relés kapcsolások</t>
  </si>
  <si>
    <t>Műszaki (villamos alapis.-hez)</t>
  </si>
  <si>
    <t>1/9/2</t>
  </si>
  <si>
    <t>Elektronika és elektrotechnika</t>
  </si>
  <si>
    <t>Gépészet</t>
  </si>
  <si>
    <t>2.  projekt</t>
  </si>
  <si>
    <t>4.  projekt</t>
  </si>
  <si>
    <t>2. Világítási alapkapcsolások - projekt</t>
  </si>
  <si>
    <t>3. Relés kapcsolások - projekt</t>
  </si>
  <si>
    <t>Egy,-két,-háromsarkú kapcsolással működő áramkörök</t>
  </si>
  <si>
    <t>Impulzus,lépcsőházi,mágneskapcsolással működő áramkörök</t>
  </si>
  <si>
    <t>Matematika, természetismeret, informatika</t>
  </si>
  <si>
    <t>Elméleti ismereteiket felhasználva a tanulók képesek legyenek,dokumentáció alapján,eszközök,anyagok kiválasztására, kapcsolás elkészítésére,ellenőrzésére</t>
  </si>
  <si>
    <t>Elméleti ismereteiket felhasználva a tanulók képesek legyenek,dokumentáció alapján,eszközök,anyagok kiválasztására, kapcsolás elkészítésére,ellenőrzésére.</t>
  </si>
  <si>
    <t>Egyszerú villamos áramkör részei,működése</t>
  </si>
  <si>
    <t>Egyszerű alkatrészekről készült műszaki rajzokat olvas.</t>
  </si>
  <si>
    <t xml:space="preserve">Ismeri a nézeti- és metszeti ábrázolás szabályait. </t>
  </si>
  <si>
    <t>Törekszik arra, hogy a szabadkézi rajz arányos és áttekinthető legyen.</t>
  </si>
  <si>
    <t>Önállóan szabadkézi felvételi vázlatot készít.</t>
  </si>
  <si>
    <t>Áramköri elemek rajzjelei</t>
  </si>
  <si>
    <t>Villamos kapcsolási rajz alapján egyszerű villamos áramköröket összeállít.</t>
  </si>
  <si>
    <t>Ismeri a villamos áramkör elemeinek jelképes jelölését.</t>
  </si>
  <si>
    <t xml:space="preserve">Fontosnak tartja a jelképek ismeretét. </t>
  </si>
  <si>
    <t>Önállóan elvégzi a kapcsolás összeállítását.</t>
  </si>
  <si>
    <t>Egy-két-három pólusú kapcsolások</t>
  </si>
  <si>
    <t>Egyszerű villamos áram-körökön elvégzi a feszültség, áramerősség és ellenállás mérését.</t>
  </si>
  <si>
    <t>Ismeri a feszültség, az áramerősség és az ellenállás mérésének módját.</t>
  </si>
  <si>
    <t>Elkötelezett a mérés pontos elvégzése mellett.</t>
  </si>
  <si>
    <t>Önállóan kiválasztja a méréshez szükséges műszert és meghatározza a mérési pontokat.</t>
  </si>
  <si>
    <t>Váltó,dupla váltó kapcsolás</t>
  </si>
  <si>
    <t>Azonosítja és kezeli a hiba- és túláramvédelmi eszközöket.</t>
  </si>
  <si>
    <t xml:space="preserve">Ismeri a gyakorlati helyén használt hibavédelmi és túláramvédelmi eszközöket </t>
  </si>
  <si>
    <t>Törekszik a villamos áram hatásaiból adódó kockázat minimalizálására.</t>
  </si>
  <si>
    <t>A megfelelő szakembert bevonja a hiba megszüntetésébe.</t>
  </si>
  <si>
    <t>Impulzus kapcsolás</t>
  </si>
  <si>
    <t>Az elvégzett munkát dokumentálja.</t>
  </si>
  <si>
    <t>Ismeri a gyártási és mérési dokumentációk típusait és azok kötelező tartalmát.</t>
  </si>
  <si>
    <t>Elkötelezett a végzett munka pontos dokumentálása iránt.</t>
  </si>
  <si>
    <t>Felelősséget vállal a dokumentumok tartalmáért.</t>
  </si>
  <si>
    <t>Lépcsőházi autómaták kapcsolásai</t>
  </si>
  <si>
    <t>A munkavégzés során betartja a munkavédelmi, tűzvédelmi és környezetvédelmi szabályokat.</t>
  </si>
  <si>
    <t>Ismeri a munkavégzéssel kapcsolatos munkavédelmi, tűzvédelmi és környezetvédelmi szabályokat.</t>
  </si>
  <si>
    <t>Elkötelezett a biztonságos munkavégzés mellett.</t>
  </si>
  <si>
    <t>A védőberendezéseket és védőfelszerelést rendeltetésszerűen használja.</t>
  </si>
  <si>
    <t>Mágenskapcsolóval működő áramkörök</t>
  </si>
  <si>
    <t>Kábelösszekötést készít kisfeszültségű kábelen zsugortechnológiával.</t>
  </si>
  <si>
    <t>Ismeri a kábelszerelési technológiákat.</t>
  </si>
  <si>
    <t>Kötelezőnek tartja  a zsugorcsöves kábelösszekötők szerelésére vonatkozó tűzvédelmi és technológiai szabályok betartását.</t>
  </si>
  <si>
    <t>Kábelösszekötést önállóan végzi.</t>
  </si>
  <si>
    <t>Hibavédelmi módok szerelői ellenőrzését végzi, működését bírálja el.</t>
  </si>
  <si>
    <t>Ismeri a szerelői ellenőrzés folyamatát. Ismeri az ellenőrzéshez szükséges mérési eszközöket,</t>
  </si>
  <si>
    <t>Ellenőrzését szakmai és esztétikai szempontok figyelembevételével végzi.</t>
  </si>
  <si>
    <t>Önállóan határozza meg az ellenőrzéshez szükséges mérési, ellenőrzési módszereket, eszközöket.</t>
  </si>
  <si>
    <t>Egysarkú kapcsolással működő áramkörök</t>
  </si>
  <si>
    <t>Villamos áramkörök-kiépítése</t>
  </si>
  <si>
    <t>Kétsarkú kapcsolással működő áramkörök</t>
  </si>
  <si>
    <t>Háromsarkú kapcsolással működő áramkörök</t>
  </si>
  <si>
    <t>Impulzus kapcsolással működő áramkör</t>
  </si>
  <si>
    <t>Villamos alapismeret</t>
  </si>
  <si>
    <t>Lépcsőházi kapcsolással működő áramkör</t>
  </si>
  <si>
    <t>Jól megmérlek</t>
  </si>
  <si>
    <t>Gépészeti alapismeretek</t>
  </si>
  <si>
    <t>Jól megmunkállak</t>
  </si>
  <si>
    <t>Bekeményítelek</t>
  </si>
  <si>
    <t>Megcsomózlak</t>
  </si>
  <si>
    <t>Alkatrészcsoport</t>
  </si>
  <si>
    <t>Ágazati alapvizsga</t>
  </si>
  <si>
    <t>Műszaki (gépészeti alapism.-hez)</t>
  </si>
  <si>
    <t>Jól megmérlek projekt</t>
  </si>
  <si>
    <t>Jól megmunkállak projekt</t>
  </si>
  <si>
    <t>Bekeményítelek projekt</t>
  </si>
  <si>
    <t>Megcsomózlak projekt</t>
  </si>
  <si>
    <t>Alkatrészcsoport projekt</t>
  </si>
  <si>
    <t>Különböző mérőeszközök és mértékegységek ismerete</t>
  </si>
  <si>
    <t>Gépalkatrészek</t>
  </si>
  <si>
    <t>Gépelem késztermék</t>
  </si>
  <si>
    <t>Menetes orsók készítése</t>
  </si>
  <si>
    <t>Alkatrészcsoport elemeinek előállítása és összeszerelése</t>
  </si>
  <si>
    <t>Műhelylámpa</t>
  </si>
  <si>
    <t>Anyagmentes</t>
  </si>
  <si>
    <t>Elméleti ismereteket felhasználva ,legyenek képesek egyszerű alkatrészből készült műszaki rajzokat olvasni.</t>
  </si>
  <si>
    <t>A rajzok alapján választja ki a gyártáshoz szükséges eszközöket,szerszámokat, kisgépeket.Ezek alapján kézi megmunkálással vagy kisgépek segítségével egyszerű, fémből készült alkatrészeket gyárt, ennekméreteit mérőeszközzel ellenőrzi.</t>
  </si>
  <si>
    <t>Ismerje meg az anyagok minőségét,tulajdoságát.</t>
  </si>
  <si>
    <t>Külső menet készítése</t>
  </si>
  <si>
    <t>Anyagkiválasztás, méretre vágás, előrajzolás, megmunkálás, furatkészítés, hajlítás, esztétikus kialakítás</t>
  </si>
  <si>
    <t>Mechanikus elemekből álló alkatrészcsoport elemeinek előállítása és összeszerelése</t>
  </si>
  <si>
    <t>Produktum / termék megnevezmése</t>
  </si>
  <si>
    <t>Hosszmértékegységek megismerése.</t>
  </si>
  <si>
    <t>Munkadarab, vagy térhatású ábra alapján egyszerű geometriájú alkatrészből felvételi vázlatot készít.</t>
  </si>
  <si>
    <t>Ismeri a nézeti és metszeti ábrázolás szabályait. Ismeri a gyártási technológiának megfelelő mérethálózat készítésének szabályait.</t>
  </si>
  <si>
    <t>Törekszi arra, hogy aszabadkézi rajz arányos és áttekinthető legyen.</t>
  </si>
  <si>
    <t>Önállóan szabadkézi,felvételi vázlatot készít.</t>
  </si>
  <si>
    <t>Matematika.</t>
  </si>
  <si>
    <t>Mérőeszközök alkalmazása</t>
  </si>
  <si>
    <t>Műszaki rajz alapján kiválasztja az egyszerű, fémből készült alkatrészek gyártásához szükséges eszközöket, szerszámokat, kisgépeket. Előkészíti a munkahelyet, és elrendezi a munkavégzéshez szükséges szerszámokat, eszközöket.</t>
  </si>
  <si>
    <t>Ismeri az adott alkatrész geometriájának megfelelő, és az adott méret meghatározásához szükséges mérőeszközöket.</t>
  </si>
  <si>
    <t>Elkötelezett a hibás munkadarabok számának csökkentése, illetve a mérőeszközök állagának megőrzése mellett.</t>
  </si>
  <si>
    <t>A munkafeladathoz önállóan választ szerszámokat, eszközöket.</t>
  </si>
  <si>
    <t xml:space="preserve"> Gépalkatrészek</t>
  </si>
  <si>
    <t>Kéziszerszámok felépítése és megismerése.</t>
  </si>
  <si>
    <t>Műszaki rajz alapján kiválasztja az egyszerű, fémből készült alkatrészek gyártásához szükséges eszközöket, szerszámokat, kisgépeket.Előkészíti a munkahelyet, és elrendezi a munkavégzéshez szükséges szerszámokat, ezsközöket.</t>
  </si>
  <si>
    <t>Vizualizálja a műszaki rajzon szereplő alakteészt.Ismeri a gyártási műveletekehez használható szerszámokat,készülékeket, kisgépeket, és azokbiztonságos hsználatának szabályait-.</t>
  </si>
  <si>
    <t xml:space="preserve">Szem előtt tartja a gyártás gazdaságosságát. Fontosnak érziFontosnak érzi a rendezett munkakörnyezet kialakítását, a fenntarthatóság szempontjainak érvényesülését. </t>
  </si>
  <si>
    <t>A munkaledatokhoz önállóan választ szerszámokat, eszközöket.</t>
  </si>
  <si>
    <t>A kéziszerszámokkal történő munkavégzés elsajátítása.</t>
  </si>
  <si>
    <t xml:space="preserve">Müszaki rajz Műszaki rajz alapján előgyártmányt választ, műveleti sorrendtervet készít, majd kézi megmunkálással, és/vagy kisgépekkel egyszerű, fémből készült alkatrészeket gyárt. </t>
  </si>
  <si>
    <t xml:space="preserve">IsmeriIsmeri az alkatrészek elkészítéséhez szükséges technológiákat és az anyagok alapvető tulajdonságait. </t>
  </si>
  <si>
    <t>Pontosanbetartja a technológiai utasításokat és környezetvédelmi szabályokat. Törekszik a munkavégzésből adódó kockázat minimalizálására. Törekszik a precíz, környezettudatos és gazdaságos munkavégzésre.</t>
  </si>
  <si>
    <t>Műszaki táblázat segítségével önállóan kiválasztja a félkészterméket. Szakmai felügyelet mellett meghatározza a gyártási sorrendet. A gyártási műveleteket önállóan végzi.</t>
  </si>
  <si>
    <t>Rajz vagy munkadarab alapján történő megmunkálás.</t>
  </si>
  <si>
    <t xml:space="preserve"> Az elkészült alkatrészek méreteit mérőeszközökkel ellenőrzi. </t>
  </si>
  <si>
    <t xml:space="preserve">Ismeri az adott alkatrész geometriájának megfelelő, és az adott méret meghatározásához szükséges mérőeszközöket. </t>
  </si>
  <si>
    <t xml:space="preserve">Elkötelezetta hibás munkadarabok számának csökkentése, illetve a mérőeszközök állagának megőrzése mellett. </t>
  </si>
  <si>
    <t xml:space="preserve"> Eldönti, hogy a gyártott munkadarab megfelel-e a rajzi előírásoknak. Felelősséget vállal az általa gyártott termék minőségéért.</t>
  </si>
  <si>
    <t>Munka-tűz és balesetvédelmi szabályok betartása.</t>
  </si>
  <si>
    <t>A munkavégzés során betartja a munka-, tűz-, baleset- és környezetvédelmi szabályokat</t>
  </si>
  <si>
    <t xml:space="preserve">Ismeri a munkavégzéssel kapcsolatos munka-, tűz-, baleset- és környezetvédelmi szabályokat. </t>
  </si>
  <si>
    <t>Elkötelezett a biztonságos, környezettudatos munkavégzés mellett</t>
  </si>
  <si>
    <t>Felelősséget vállal önmaga és munkatársai biztonságáért. A védőberendezéseket és védőfelszerelést rendeltetésszerűen használja.</t>
  </si>
  <si>
    <t xml:space="preserve"> Gépelem késztermék</t>
  </si>
  <si>
    <t>Kötések.</t>
  </si>
  <si>
    <t xml:space="preserve">Műszakidokumentáció (összeállítási rajz és darabjegyzék) alapján csavarkötéssel, szegecskötéssel egyszerű alkatrészcsoportokat szerel össze. Villamos kötéseket és lágyforrasztással készült kötést hoz létre. </t>
  </si>
  <si>
    <t>Ismeria kötés kialakításához szükséges eszközöket, szerszámokat, segédanyagokat.</t>
  </si>
  <si>
    <t xml:space="preserve">Fontosnak tartja a műszaki dokumentációban szereplő előírások figyelembevételét. </t>
  </si>
  <si>
    <t xml:space="preserve">Felelősséget vállal a létrehozott kötés minőségéért. Felelősséget vállal a veszélyes hulladékok szakszerű kezeléséért. </t>
  </si>
  <si>
    <t>Mérési eredmények ellenőrzése</t>
  </si>
  <si>
    <t>Az elkészült alkatrészek méreteit mérőeszközökkel ellenőrzi.</t>
  </si>
  <si>
    <t>Felületet és térfogatot számol, tömeget határoz meg anyagjellemzők felhasználásával.</t>
  </si>
  <si>
    <t>A kötések létesítése közben fokozott figyelmet fordít a pontosságra és a kötés megfelelő szilárdságára.</t>
  </si>
  <si>
    <t>Szükség esetén beavatkozik, korrigálja a paramétereket és kijavítja a hibát.</t>
  </si>
  <si>
    <t>Anyagkiválasztás, méretre vágás</t>
  </si>
  <si>
    <t>Műszaki rajz alapján ki választja az egyszerű, fémből készült alkatré szek gyártásához szüksé ges eszközöket, szerszá mokat, kisgépeket. Elő készíti a munkahelyet, és elrendezi a munkavég zéshez szükséges szer számokat, eszközöket.</t>
  </si>
  <si>
    <t>Vizualizálja a mű szaki rajzon sze replő alkatrészt. Is meri a gyártási mű veletekhez használ ható szerszámokat, készülékeket, kisgé peket, és azok biz tonságos használa tának szabályait.</t>
  </si>
  <si>
    <t>Szem előtt tartja a gyártás gazdasá gosságát. Fontos nak érzi a rendezett munkakörnyezet kialakítását, a fenn tarthatóság szem pontjainak érvé nyesülését.</t>
  </si>
  <si>
    <t>A munkafeladat hoz önállóan vá laszt szerszámo kat, eszközöket.</t>
  </si>
  <si>
    <t>Előrajzolás</t>
  </si>
  <si>
    <t>Dokumentáció alapján előrajzolja a kialakí tandó munkadarabot.</t>
  </si>
  <si>
    <t>Az alkalmazás szintjén érti a sík geometriai szer kesztéseket. Kivá lasztja az előrajzo lás eszközeit.</t>
  </si>
  <si>
    <t>Precízen végzi a le mezalkatrészek szerkesztését és szakszerűen alkal mazza az előrajzo lás eszközeit.</t>
  </si>
  <si>
    <t>Az alkatrész előraj zolása során szükség esetén mérnöki se gítséget kér.</t>
  </si>
  <si>
    <t>Megmunkálás</t>
  </si>
  <si>
    <t>Műszaki rajz alapján előgyártmányt választ, műveleti sorrendtervet készít, majd kézi meg munkálással, és/vagy kisgépekkel egyszerű, fémből készült alkatré szeket gyárt.</t>
  </si>
  <si>
    <t>Ismeri az alkatré szek elkészítéséhez szükséges technoló giákat és az anya gok alapvető tulaj donságait.</t>
  </si>
  <si>
    <t>Pontosan betartja a technológiai utasí tásokat és környe zetvédelmi szabá lyokat. Törekszik a munkavégzésből adódó kockázat mi nimalizálására. Tö rekszik a precíz, környezettudatos és gazdaságos munka végzésre.</t>
  </si>
  <si>
    <t>Műszaki táblázat segítségével önál lóan kiválasztja a félkészterméket. Szakmai felügye let mellett megha tározza a gyártási sorrendet. A gyár tási műveleteket önállóan végzi.</t>
  </si>
  <si>
    <t>Furatok készítése, méretellenőrzés</t>
  </si>
  <si>
    <t>Ismeri az adott al katrész geometriájá nak megfelelő, és az adott méret meg határozásához szük séges mérőeszközö ket.</t>
  </si>
  <si>
    <t>Eldönti, hogy a gyártott munkadarab megfelel-e a rajzi előírásoknak. Felelősséget vállal az általa gyártott termék minőségéért.</t>
  </si>
  <si>
    <t>Hajlítás</t>
  </si>
  <si>
    <t>Önellenőrzést végez a munka megkezdése előtt-, alatt és befeje zése után.</t>
  </si>
  <si>
    <t>Ismeri a munkájára vonatkozó minő ségi előírásokat, felismeri a nem megfelelőségeket.</t>
  </si>
  <si>
    <t>Elkötelezett a mun kája során az elvárt minőségi paraméte rek betartása iránt.</t>
  </si>
  <si>
    <t>Szükség esetén be avatkozik, korrigálja a paramétereket és kijavítja a hibát.</t>
  </si>
  <si>
    <t>Hosszmértékegységek megismerése</t>
  </si>
  <si>
    <t>Mérési alapismeretek</t>
  </si>
  <si>
    <t>anyagmentes</t>
  </si>
  <si>
    <t>Mérőeszközök alalmazása</t>
  </si>
  <si>
    <t>Mérés eredményeinek ellenőrzése</t>
  </si>
  <si>
    <t>Anyagok megmunkálása</t>
  </si>
  <si>
    <t>A munka-, tűz-, baleset- és környezetvédelmi szabályok betartása</t>
  </si>
  <si>
    <t>Gépelem késztermék minőségellenőrzése</t>
  </si>
  <si>
    <t>Anyagok minőségének ismerete</t>
  </si>
  <si>
    <t>Anyagok ismerete</t>
  </si>
  <si>
    <t>Más fémek tulajdonságainak megismerése</t>
  </si>
  <si>
    <t>Oldható kötések</t>
  </si>
  <si>
    <t>Csavarmenetek csoportosítása</t>
  </si>
  <si>
    <t>Menetfúrás</t>
  </si>
  <si>
    <t>Beillesztések fajtái</t>
  </si>
  <si>
    <t>Előrajzolás, anyagmegmunkálás, furatkészítés, összeszerelés</t>
  </si>
  <si>
    <t>Lámpakar készítése kézi forgácsolással</t>
  </si>
  <si>
    <t>Elektrotechnika</t>
  </si>
  <si>
    <t>Ipari elektronika</t>
  </si>
  <si>
    <t>Villamos dokumentáció</t>
  </si>
  <si>
    <t>Villamos biztoságtechnika</t>
  </si>
  <si>
    <t>Munkavédelem</t>
  </si>
  <si>
    <t>Épületvillamosság I.</t>
  </si>
  <si>
    <t>Épületvillamosság II.</t>
  </si>
  <si>
    <t>Villamos készülékek és berendezések I.</t>
  </si>
  <si>
    <t>Villamos hálózatok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</si>
</sst>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799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1" xfId="0" applyBorder="1" applyAlignment="1">
      <alignment wrapText="1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49" fontId="6" fillId="4" borderId="15" xfId="0" applyNumberFormat="1" applyFont="1" applyFill="1" applyBorder="1" applyAlignment="1" applyProtection="1">
      <alignment horizontal="left" vertical="top" wrapText="1"/>
      <protection locked="0"/>
    </xf>
    <xf numFmtId="49" fontId="6" fillId="5" borderId="15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6" fillId="4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/>
    </xf>
    <xf numFmtId="0" fontId="6" fillId="4" borderId="15" xfId="0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>
      <alignment horizontal="left" vertical="top" wrapText="1"/>
    </xf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0" fontId="6" fillId="0" borderId="2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164" fontId="0" fillId="0" borderId="0" xfId="0" applyNumberFormat="1"/>
    <xf numFmtId="0" fontId="12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0" fillId="0" borderId="27" xfId="0" applyFont="1" applyBorder="1"/>
    <xf numFmtId="0" fontId="10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23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0" fillId="0" borderId="42" xfId="0" applyFont="1" applyBorder="1"/>
    <xf numFmtId="0" fontId="10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49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6" fontId="17" fillId="6" borderId="1" xfId="0" quotePrefix="1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 applyProtection="1">
      <alignment horizontal="left" vertical="top" wrapText="1"/>
      <protection locked="0"/>
    </xf>
    <xf numFmtId="49" fontId="6" fillId="4" borderId="48" xfId="0" applyNumberFormat="1" applyFont="1" applyFill="1" applyBorder="1" applyAlignment="1" applyProtection="1">
      <alignment horizontal="left" vertical="top" wrapText="1"/>
      <protection locked="0"/>
    </xf>
    <xf numFmtId="49" fontId="0" fillId="4" borderId="6" xfId="0" applyNumberFormat="1" applyFill="1" applyBorder="1" applyAlignment="1" applyProtection="1">
      <alignment horizontal="left" vertical="top" wrapText="1"/>
      <protection locked="0"/>
    </xf>
    <xf numFmtId="2" fontId="0" fillId="4" borderId="6" xfId="0" applyNumberFormat="1" applyFill="1" applyBorder="1" applyAlignment="1" applyProtection="1">
      <alignment horizontal="center" vertical="center"/>
      <protection locked="0"/>
    </xf>
    <xf numFmtId="0" fontId="0" fillId="4" borderId="6" xfId="0" applyFill="1" applyBorder="1" applyProtection="1">
      <protection locked="0"/>
    </xf>
    <xf numFmtId="49" fontId="0" fillId="4" borderId="48" xfId="0" applyNumberFormat="1" applyFill="1" applyBorder="1" applyAlignment="1" applyProtection="1">
      <alignment horizontal="left" vertical="top" wrapText="1"/>
      <protection locked="0"/>
    </xf>
    <xf numFmtId="2" fontId="0" fillId="4" borderId="48" xfId="0" applyNumberFormat="1" applyFill="1" applyBorder="1" applyAlignment="1" applyProtection="1">
      <alignment horizontal="center" vertical="center"/>
      <protection locked="0"/>
    </xf>
    <xf numFmtId="0" fontId="0" fillId="4" borderId="48" xfId="0" applyFill="1" applyBorder="1" applyProtection="1">
      <protection locked="0"/>
    </xf>
    <xf numFmtId="0" fontId="6" fillId="0" borderId="26" xfId="0" applyFont="1" applyBorder="1" applyAlignment="1">
      <alignment horizontal="left" vertical="center" wrapText="1"/>
    </xf>
    <xf numFmtId="49" fontId="6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Protection="1"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49" fontId="6" fillId="4" borderId="9" xfId="0" applyNumberFormat="1" applyFont="1" applyFill="1" applyBorder="1" applyAlignment="1" applyProtection="1">
      <alignment horizontal="left" vertical="top" wrapText="1"/>
      <protection locked="0"/>
    </xf>
    <xf numFmtId="0" fontId="0" fillId="0" borderId="49" xfId="0" applyBorder="1" applyProtection="1">
      <protection locked="0"/>
    </xf>
    <xf numFmtId="0" fontId="6" fillId="4" borderId="50" xfId="0" applyFont="1" applyFill="1" applyBorder="1" applyAlignment="1" applyProtection="1">
      <alignment horizontal="left" vertical="center" wrapText="1"/>
      <protection locked="0"/>
    </xf>
    <xf numFmtId="49" fontId="6" fillId="4" borderId="50" xfId="0" applyNumberFormat="1" applyFont="1" applyFill="1" applyBorder="1" applyAlignment="1" applyProtection="1">
      <alignment horizontal="left" vertical="top" wrapText="1"/>
      <protection locked="0"/>
    </xf>
    <xf numFmtId="49" fontId="6" fillId="4" borderId="51" xfId="0" applyNumberFormat="1" applyFont="1" applyFill="1" applyBorder="1" applyAlignment="1" applyProtection="1">
      <alignment horizontal="left" vertical="top" wrapText="1"/>
      <protection locked="0"/>
    </xf>
    <xf numFmtId="49" fontId="6" fillId="0" borderId="52" xfId="0" applyNumberFormat="1" applyFont="1" applyBorder="1" applyAlignment="1">
      <alignment horizontal="left" vertical="top" wrapText="1"/>
    </xf>
    <xf numFmtId="0" fontId="0" fillId="0" borderId="52" xfId="0" applyBorder="1" applyAlignment="1">
      <alignment vertical="top" wrapText="1"/>
    </xf>
    <xf numFmtId="0" fontId="0" fillId="0" borderId="52" xfId="0" applyBorder="1"/>
    <xf numFmtId="49" fontId="6" fillId="4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52" xfId="0" applyBorder="1" applyProtection="1">
      <protection locked="0"/>
    </xf>
    <xf numFmtId="49" fontId="6" fillId="4" borderId="12" xfId="0" applyNumberFormat="1" applyFont="1" applyFill="1" applyBorder="1" applyAlignment="1" applyProtection="1">
      <alignment horizontal="left" vertical="top" wrapText="1"/>
      <protection locked="0"/>
    </xf>
    <xf numFmtId="49" fontId="6" fillId="4" borderId="53" xfId="0" applyNumberFormat="1" applyFont="1" applyFill="1" applyBorder="1" applyAlignment="1" applyProtection="1">
      <alignment horizontal="left" vertical="top" wrapText="1"/>
      <protection locked="0"/>
    </xf>
    <xf numFmtId="49" fontId="6" fillId="4" borderId="54" xfId="0" applyNumberFormat="1" applyFont="1" applyFill="1" applyBorder="1" applyAlignment="1" applyProtection="1">
      <alignment horizontal="left" vertical="top" wrapText="1"/>
      <protection locked="0"/>
    </xf>
    <xf numFmtId="0" fontId="0" fillId="0" borderId="55" xfId="0" applyBorder="1" applyProtection="1">
      <protection locked="0"/>
    </xf>
    <xf numFmtId="0" fontId="6" fillId="4" borderId="48" xfId="0" applyFont="1" applyFill="1" applyBorder="1" applyAlignment="1" applyProtection="1">
      <alignment horizontal="left" vertical="center" wrapText="1"/>
      <protection locked="0"/>
    </xf>
    <xf numFmtId="49" fontId="6" fillId="4" borderId="10" xfId="0" applyNumberFormat="1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12" xfId="0" applyFill="1" applyBorder="1" applyAlignment="1">
      <alignment wrapText="1"/>
    </xf>
    <xf numFmtId="49" fontId="6" fillId="4" borderId="8" xfId="0" applyNumberFormat="1" applyFont="1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47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6" fillId="4" borderId="51" xfId="0" applyFont="1" applyFill="1" applyBorder="1" applyAlignment="1" applyProtection="1">
      <alignment horizontal="left" vertical="center" wrapText="1"/>
      <protection locked="0"/>
    </xf>
    <xf numFmtId="0" fontId="0" fillId="4" borderId="51" xfId="0" applyFill="1" applyBorder="1" applyAlignment="1">
      <alignment wrapText="1"/>
    </xf>
    <xf numFmtId="49" fontId="6" fillId="4" borderId="47" xfId="0" applyNumberFormat="1" applyFont="1" applyFill="1" applyBorder="1" applyAlignment="1" applyProtection="1">
      <alignment horizontal="left" vertical="top" wrapText="1"/>
      <protection locked="0"/>
    </xf>
    <xf numFmtId="49" fontId="16" fillId="4" borderId="7" xfId="0" applyNumberFormat="1" applyFont="1" applyFill="1" applyBorder="1" applyAlignment="1" applyProtection="1">
      <alignment horizontal="left" vertical="top" wrapText="1"/>
      <protection locked="0"/>
    </xf>
    <xf numFmtId="49" fontId="6" fillId="4" borderId="7" xfId="0" applyNumberFormat="1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49" fontId="0" fillId="4" borderId="9" xfId="0" applyNumberFormat="1" applyFill="1" applyBorder="1" applyAlignment="1" applyProtection="1">
      <alignment horizontal="left" vertical="top" wrapText="1"/>
      <protection locked="0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49" fontId="0" fillId="4" borderId="50" xfId="0" applyNumberFormat="1" applyFill="1" applyBorder="1" applyAlignment="1" applyProtection="1">
      <alignment horizontal="left" vertical="top" wrapText="1"/>
      <protection locked="0"/>
    </xf>
    <xf numFmtId="49" fontId="0" fillId="4" borderId="51" xfId="0" applyNumberFormat="1" applyFill="1" applyBorder="1" applyAlignment="1" applyProtection="1">
      <alignment horizontal="left" vertical="top" wrapText="1"/>
      <protection locked="0"/>
    </xf>
    <xf numFmtId="2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51" xfId="0" applyFill="1" applyBorder="1" applyProtection="1">
      <protection locked="0"/>
    </xf>
    <xf numFmtId="49" fontId="0" fillId="4" borderId="2" xfId="0" applyNumberFormat="1" applyFill="1" applyBorder="1" applyAlignment="1" applyProtection="1">
      <alignment horizontal="left" vertical="top" wrapText="1"/>
      <protection locked="0"/>
    </xf>
    <xf numFmtId="49" fontId="0" fillId="4" borderId="47" xfId="0" applyNumberFormat="1" applyFill="1" applyBorder="1" applyAlignment="1" applyProtection="1">
      <alignment horizontal="center" vertical="top" wrapText="1"/>
      <protection locked="0"/>
    </xf>
    <xf numFmtId="49" fontId="0" fillId="4" borderId="10" xfId="0" applyNumberFormat="1" applyFill="1" applyBorder="1" applyAlignment="1" applyProtection="1">
      <alignment horizontal="center" vertical="top" wrapText="1"/>
      <protection locked="0"/>
    </xf>
    <xf numFmtId="49" fontId="0" fillId="4" borderId="3" xfId="0" applyNumberForma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49" fontId="0" fillId="4" borderId="56" xfId="0" applyNumberFormat="1" applyFill="1" applyBorder="1" applyAlignment="1" applyProtection="1">
      <alignment horizontal="center" vertical="top" wrapText="1"/>
      <protection locked="0"/>
    </xf>
    <xf numFmtId="49" fontId="0" fillId="4" borderId="57" xfId="0" applyNumberFormat="1" applyFill="1" applyBorder="1" applyAlignment="1" applyProtection="1">
      <alignment horizontal="center" vertical="top" wrapText="1"/>
      <protection locked="0"/>
    </xf>
    <xf numFmtId="49" fontId="0" fillId="4" borderId="50" xfId="0" applyNumberFormat="1" applyFill="1" applyBorder="1" applyAlignment="1" applyProtection="1">
      <alignment horizontal="center" vertical="top" wrapText="1"/>
      <protection locked="0"/>
    </xf>
    <xf numFmtId="49" fontId="0" fillId="4" borderId="58" xfId="0" applyNumberFormat="1" applyFill="1" applyBorder="1" applyAlignment="1" applyProtection="1">
      <alignment horizontal="center" vertical="top" wrapText="1"/>
      <protection locked="0"/>
    </xf>
    <xf numFmtId="49" fontId="0" fillId="4" borderId="59" xfId="0" applyNumberFormat="1" applyFill="1" applyBorder="1" applyAlignment="1" applyProtection="1">
      <alignment horizontal="center" vertical="top" wrapText="1"/>
      <protection locked="0"/>
    </xf>
    <xf numFmtId="49" fontId="0" fillId="4" borderId="60" xfId="0" applyNumberFormat="1" applyFill="1" applyBorder="1" applyAlignment="1" applyProtection="1">
      <alignment horizontal="center" vertical="top" wrapText="1"/>
      <protection locked="0"/>
    </xf>
    <xf numFmtId="49" fontId="0" fillId="4" borderId="61" xfId="0" applyNumberFormat="1" applyFill="1" applyBorder="1" applyAlignment="1" applyProtection="1">
      <alignment horizontal="center" vertical="top" wrapText="1"/>
      <protection locked="0"/>
    </xf>
    <xf numFmtId="49" fontId="0" fillId="4" borderId="52" xfId="0" applyNumberFormat="1" applyFill="1" applyBorder="1" applyAlignment="1" applyProtection="1">
      <alignment horizontal="center" vertical="top" wrapText="1"/>
      <protection locked="0"/>
    </xf>
    <xf numFmtId="49" fontId="0" fillId="4" borderId="49" xfId="0" applyNumberFormat="1" applyFill="1" applyBorder="1" applyAlignment="1" applyProtection="1">
      <alignment horizontal="center" vertical="top" wrapText="1"/>
      <protection locked="0"/>
    </xf>
    <xf numFmtId="2" fontId="0" fillId="4" borderId="53" xfId="0" applyNumberFormat="1" applyFill="1" applyBorder="1" applyAlignment="1" applyProtection="1">
      <alignment horizontal="center" vertical="center"/>
      <protection locked="0"/>
    </xf>
    <xf numFmtId="0" fontId="0" fillId="4" borderId="53" xfId="0" applyFill="1" applyBorder="1" applyProtection="1">
      <protection locked="0"/>
    </xf>
    <xf numFmtId="0" fontId="6" fillId="4" borderId="60" xfId="0" applyFont="1" applyFill="1" applyBorder="1" applyAlignment="1" applyProtection="1">
      <alignment horizontal="left" vertical="center" wrapText="1"/>
      <protection locked="0"/>
    </xf>
    <xf numFmtId="49" fontId="0" fillId="4" borderId="53" xfId="0" applyNumberFormat="1" applyFill="1" applyBorder="1" applyAlignment="1" applyProtection="1">
      <alignment horizontal="left" vertical="top" wrapText="1"/>
      <protection locked="0"/>
    </xf>
    <xf numFmtId="0" fontId="0" fillId="0" borderId="61" xfId="0" applyBorder="1"/>
    <xf numFmtId="0" fontId="3" fillId="0" borderId="2" xfId="0" applyFont="1" applyBorder="1" applyAlignment="1" applyProtection="1">
      <alignment vertical="center"/>
      <protection locked="0"/>
    </xf>
    <xf numFmtId="2" fontId="3" fillId="3" borderId="2" xfId="0" applyNumberFormat="1" applyFont="1" applyFill="1" applyBorder="1" applyAlignment="1" applyProtection="1">
      <alignment horizontal="center" vertical="center"/>
      <protection locked="0"/>
    </xf>
    <xf numFmtId="1" fontId="6" fillId="0" borderId="19" xfId="0" applyNumberFormat="1" applyFont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49" fontId="0" fillId="4" borderId="56" xfId="0" applyNumberFormat="1" applyFill="1" applyBorder="1" applyAlignment="1" applyProtection="1">
      <alignment horizontal="center" vertical="top" wrapText="1"/>
      <protection locked="0"/>
    </xf>
    <xf numFmtId="49" fontId="0" fillId="4" borderId="57" xfId="0" applyNumberFormat="1" applyFill="1" applyBorder="1" applyAlignment="1" applyProtection="1">
      <alignment horizontal="center" vertical="top" wrapText="1"/>
      <protection locked="0"/>
    </xf>
    <xf numFmtId="49" fontId="0" fillId="4" borderId="50" xfId="0" applyNumberFormat="1" applyFill="1" applyBorder="1" applyAlignment="1" applyProtection="1">
      <alignment horizontal="center" vertical="top" wrapText="1"/>
      <protection locked="0"/>
    </xf>
  </cellXfs>
  <cellStyles count="1">
    <cellStyle name="Normál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_26/Anyagig&#233;ny/Anyagig&#233;ny_2025_26_&#246;sszes_v6/Anyagig&#233;ny_2025_26_&#246;sszes_v6/elektro_m&#369;szaki/M&#369;szaki_Elektro_1_9_2_9_B_10_B_2507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_26/Anyagig&#233;ny/Anyagig&#233;ny_2025_26_&#246;sszes_v6/Anyagig&#233;ny_2025_26_&#246;sszes_v6/elektro_m&#369;szaki/M&#369;szaki_G&#233;p&#233;szet_1_9_2_250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Műszaki_9_2"/>
      <sheetName val="Műszaki_9_B"/>
      <sheetName val="Műszaki_10_B"/>
      <sheetName val="Műszaki_1_9_2_9B_10B_összesítő"/>
      <sheetName val="mennyiségi egység"/>
      <sheetName val="Alapadatok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űszaki_1_9_2"/>
      <sheetName val="1_Műszaki_1_9_2_ÖSSZESÍTŐ"/>
      <sheetName val="mennyiségi egység"/>
      <sheetName val="Alapadatok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G22"/>
  <sheetViews>
    <sheetView tabSelected="1" workbookViewId="0">
      <selection activeCell="J11" sqref="J11"/>
    </sheetView>
  </sheetViews>
  <sheetFormatPr defaultRowHeight="14.4" x14ac:dyDescent="0.3"/>
  <cols>
    <col min="1" max="1" width="34.21875" bestFit="1" customWidth="1"/>
  </cols>
  <sheetData>
    <row r="1" spans="1:7" ht="15.6" x14ac:dyDescent="0.3">
      <c r="A1" s="191" t="s">
        <v>65</v>
      </c>
      <c r="B1" s="191"/>
      <c r="C1" s="191"/>
      <c r="D1" s="191"/>
      <c r="E1" s="191"/>
      <c r="F1" s="191"/>
      <c r="G1" s="191"/>
    </row>
    <row r="2" spans="1:7" ht="15.6" x14ac:dyDescent="0.3">
      <c r="A2" s="84"/>
      <c r="B2" s="84"/>
      <c r="C2" s="84"/>
      <c r="D2" s="84"/>
      <c r="E2" s="84"/>
      <c r="F2" s="84"/>
      <c r="G2" s="84"/>
    </row>
    <row r="3" spans="1:7" ht="15.6" x14ac:dyDescent="0.3">
      <c r="A3" s="192" t="s">
        <v>76</v>
      </c>
      <c r="B3" s="192"/>
      <c r="C3" s="192"/>
      <c r="D3" s="192"/>
      <c r="E3" s="192"/>
      <c r="F3" s="192"/>
      <c r="G3" s="192"/>
    </row>
    <row r="4" spans="1:7" ht="15.6" x14ac:dyDescent="0.3">
      <c r="A4" s="84" t="s">
        <v>77</v>
      </c>
      <c r="B4" s="193"/>
      <c r="C4" s="193"/>
      <c r="D4" s="193"/>
      <c r="E4" s="193"/>
      <c r="F4" s="193"/>
      <c r="G4" s="193"/>
    </row>
    <row r="5" spans="1:7" ht="15.6" x14ac:dyDescent="0.3">
      <c r="A5" s="84"/>
      <c r="B5" s="84"/>
      <c r="C5" s="84"/>
      <c r="D5" s="84"/>
      <c r="E5" s="84"/>
      <c r="F5" s="84"/>
      <c r="G5" s="84"/>
    </row>
    <row r="6" spans="1:7" ht="16.2" thickBot="1" x14ac:dyDescent="0.35">
      <c r="A6" s="84"/>
      <c r="B6" s="84"/>
      <c r="C6" s="84"/>
      <c r="D6" s="84"/>
      <c r="E6" s="84"/>
      <c r="F6" s="84"/>
      <c r="G6" s="84"/>
    </row>
    <row r="7" spans="1:7" x14ac:dyDescent="0.3">
      <c r="A7" s="194" t="s">
        <v>66</v>
      </c>
      <c r="B7" s="200" t="s">
        <v>61</v>
      </c>
      <c r="C7" s="200"/>
      <c r="D7" s="201"/>
      <c r="E7" s="201"/>
      <c r="F7" s="201"/>
      <c r="G7" s="202"/>
    </row>
    <row r="8" spans="1:7" x14ac:dyDescent="0.3">
      <c r="A8" s="195"/>
      <c r="B8" s="197" t="s">
        <v>67</v>
      </c>
      <c r="C8" s="197"/>
      <c r="D8" s="198" t="s">
        <v>68</v>
      </c>
      <c r="E8" s="199"/>
      <c r="F8" s="198" t="s">
        <v>69</v>
      </c>
      <c r="G8" s="199"/>
    </row>
    <row r="9" spans="1:7" ht="15" thickBot="1" x14ac:dyDescent="0.35">
      <c r="A9" s="196"/>
      <c r="B9" s="85" t="s">
        <v>70</v>
      </c>
      <c r="C9" s="86" t="s">
        <v>71</v>
      </c>
      <c r="D9" s="87" t="s">
        <v>70</v>
      </c>
      <c r="E9" s="88" t="s">
        <v>71</v>
      </c>
      <c r="F9" s="87" t="s">
        <v>70</v>
      </c>
      <c r="G9" s="88" t="s">
        <v>71</v>
      </c>
    </row>
    <row r="10" spans="1:7" x14ac:dyDescent="0.3">
      <c r="A10" s="89" t="s">
        <v>78</v>
      </c>
      <c r="B10" s="90">
        <v>2</v>
      </c>
      <c r="C10" s="91">
        <f>B10*36</f>
        <v>72</v>
      </c>
      <c r="D10" s="92">
        <v>2</v>
      </c>
      <c r="E10" s="93">
        <f>D10*36</f>
        <v>72</v>
      </c>
      <c r="F10" s="92">
        <v>2</v>
      </c>
      <c r="G10" s="93">
        <f>F10*31</f>
        <v>62</v>
      </c>
    </row>
    <row r="11" spans="1:7" x14ac:dyDescent="0.3">
      <c r="A11" s="94" t="s">
        <v>79</v>
      </c>
      <c r="B11" s="95">
        <v>2</v>
      </c>
      <c r="C11" s="91">
        <f t="shared" ref="C11:C19" si="0">B11*36</f>
        <v>72</v>
      </c>
      <c r="D11" s="96">
        <v>2</v>
      </c>
      <c r="E11" s="93">
        <f t="shared" ref="E11:E18" si="1">D11*36</f>
        <v>72</v>
      </c>
      <c r="F11" s="96">
        <v>1</v>
      </c>
      <c r="G11" s="93">
        <f t="shared" ref="G11:G19" si="2">F11*31</f>
        <v>31</v>
      </c>
    </row>
    <row r="12" spans="1:7" x14ac:dyDescent="0.3">
      <c r="A12" s="94" t="s">
        <v>80</v>
      </c>
      <c r="B12" s="95">
        <v>2</v>
      </c>
      <c r="C12" s="91">
        <f t="shared" si="0"/>
        <v>72</v>
      </c>
      <c r="D12" s="97">
        <v>2</v>
      </c>
      <c r="E12" s="93">
        <f t="shared" si="1"/>
        <v>72</v>
      </c>
      <c r="F12" s="97">
        <v>2</v>
      </c>
      <c r="G12" s="93">
        <f t="shared" si="2"/>
        <v>62</v>
      </c>
    </row>
    <row r="13" spans="1:7" x14ac:dyDescent="0.3">
      <c r="A13" s="94" t="s">
        <v>81</v>
      </c>
      <c r="B13" s="95">
        <v>2</v>
      </c>
      <c r="C13" s="91">
        <f t="shared" si="0"/>
        <v>72</v>
      </c>
      <c r="D13" s="97"/>
      <c r="E13" s="93"/>
      <c r="F13" s="97"/>
      <c r="G13" s="93">
        <f t="shared" si="2"/>
        <v>0</v>
      </c>
    </row>
    <row r="14" spans="1:7" x14ac:dyDescent="0.3">
      <c r="A14" s="94" t="s">
        <v>82</v>
      </c>
      <c r="B14" s="95">
        <v>3</v>
      </c>
      <c r="C14" s="91">
        <f t="shared" si="0"/>
        <v>108</v>
      </c>
      <c r="D14" s="97"/>
      <c r="E14" s="93"/>
      <c r="F14" s="97"/>
      <c r="G14" s="93">
        <f t="shared" si="2"/>
        <v>0</v>
      </c>
    </row>
    <row r="15" spans="1:7" x14ac:dyDescent="0.3">
      <c r="A15" s="94" t="s">
        <v>83</v>
      </c>
      <c r="B15" s="95">
        <v>4</v>
      </c>
      <c r="C15" s="91">
        <f t="shared" si="0"/>
        <v>144</v>
      </c>
      <c r="D15" s="96">
        <v>1</v>
      </c>
      <c r="E15" s="93">
        <f t="shared" si="1"/>
        <v>36</v>
      </c>
      <c r="F15" s="96">
        <v>1</v>
      </c>
      <c r="G15" s="93">
        <f t="shared" si="2"/>
        <v>31</v>
      </c>
    </row>
    <row r="16" spans="1:7" x14ac:dyDescent="0.3">
      <c r="A16" s="94" t="s">
        <v>84</v>
      </c>
      <c r="B16" s="95">
        <v>1</v>
      </c>
      <c r="C16" s="91">
        <v>36</v>
      </c>
      <c r="D16" s="96">
        <v>1</v>
      </c>
      <c r="E16" s="93">
        <f t="shared" si="1"/>
        <v>36</v>
      </c>
      <c r="F16" s="96">
        <v>1</v>
      </c>
      <c r="G16" s="93">
        <f t="shared" si="2"/>
        <v>31</v>
      </c>
    </row>
    <row r="17" spans="1:7" x14ac:dyDescent="0.3">
      <c r="A17" s="94" t="s">
        <v>72</v>
      </c>
      <c r="B17" s="98">
        <v>1</v>
      </c>
      <c r="C17" s="91">
        <f t="shared" si="0"/>
        <v>36</v>
      </c>
      <c r="D17" s="97"/>
      <c r="E17" s="93">
        <f t="shared" si="1"/>
        <v>0</v>
      </c>
      <c r="F17" s="97"/>
      <c r="G17" s="93">
        <f t="shared" si="2"/>
        <v>0</v>
      </c>
    </row>
    <row r="18" spans="1:7" x14ac:dyDescent="0.3">
      <c r="A18" s="94" t="s">
        <v>85</v>
      </c>
      <c r="B18" s="95">
        <v>1</v>
      </c>
      <c r="C18" s="91">
        <f t="shared" si="0"/>
        <v>36</v>
      </c>
      <c r="D18" s="97">
        <v>1</v>
      </c>
      <c r="E18" s="93">
        <f t="shared" si="1"/>
        <v>36</v>
      </c>
      <c r="F18" s="97">
        <v>1</v>
      </c>
      <c r="G18" s="93">
        <f t="shared" si="2"/>
        <v>31</v>
      </c>
    </row>
    <row r="19" spans="1:7" x14ac:dyDescent="0.3">
      <c r="A19" s="99" t="s">
        <v>86</v>
      </c>
      <c r="B19" s="100"/>
      <c r="C19" s="91">
        <f t="shared" si="0"/>
        <v>0</v>
      </c>
      <c r="D19" s="101"/>
      <c r="E19" s="93">
        <f>D19*36</f>
        <v>0</v>
      </c>
      <c r="F19" s="101">
        <v>1</v>
      </c>
      <c r="G19" s="93">
        <f t="shared" si="2"/>
        <v>31</v>
      </c>
    </row>
    <row r="20" spans="1:7" x14ac:dyDescent="0.3">
      <c r="A20" s="94" t="s">
        <v>29</v>
      </c>
      <c r="B20" s="95">
        <v>16</v>
      </c>
      <c r="C20" s="102">
        <f>B20*36</f>
        <v>576</v>
      </c>
      <c r="D20" s="97"/>
      <c r="E20" s="103"/>
      <c r="F20" s="97"/>
      <c r="G20" s="93"/>
    </row>
    <row r="21" spans="1:7" ht="15" thickBot="1" x14ac:dyDescent="0.35">
      <c r="A21" s="104" t="s">
        <v>87</v>
      </c>
      <c r="B21" s="105"/>
      <c r="C21" s="106"/>
      <c r="D21" s="107">
        <v>25</v>
      </c>
      <c r="E21" s="103">
        <f>D21*36</f>
        <v>900</v>
      </c>
      <c r="F21" s="107">
        <v>25</v>
      </c>
      <c r="G21" s="108">
        <f>F21*31</f>
        <v>775</v>
      </c>
    </row>
    <row r="22" spans="1:7" ht="15.6" thickTop="1" thickBot="1" x14ac:dyDescent="0.35">
      <c r="A22" s="109" t="s">
        <v>73</v>
      </c>
      <c r="B22" s="110">
        <f>SUM(B10:B21)</f>
        <v>34</v>
      </c>
      <c r="C22" s="111">
        <f>B22*36</f>
        <v>1224</v>
      </c>
      <c r="D22" s="110">
        <f>SUM(D10:D21)</f>
        <v>34</v>
      </c>
      <c r="E22" s="112">
        <f>D22*36</f>
        <v>1224</v>
      </c>
      <c r="F22" s="110">
        <f>SUM(F10:F21)</f>
        <v>34</v>
      </c>
      <c r="G22" s="112">
        <f>F22*31</f>
        <v>1054</v>
      </c>
    </row>
  </sheetData>
  <mergeCells count="8">
    <mergeCell ref="A1:G1"/>
    <mergeCell ref="A3:G3"/>
    <mergeCell ref="B4:G4"/>
    <mergeCell ref="A7:A9"/>
    <mergeCell ref="B8:C8"/>
    <mergeCell ref="D8:E8"/>
    <mergeCell ref="F8:G8"/>
    <mergeCell ref="B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95D-A58E-4A7A-A9B4-7C16157999F7}">
  <dimension ref="A1:K65"/>
  <sheetViews>
    <sheetView topLeftCell="A39" workbookViewId="0">
      <selection activeCell="P54" sqref="P54"/>
    </sheetView>
  </sheetViews>
  <sheetFormatPr defaultRowHeight="14.4" x14ac:dyDescent="0.3"/>
  <cols>
    <col min="1" max="1" width="23.77734375" customWidth="1"/>
    <col min="2" max="2" width="22.6640625" bestFit="1" customWidth="1"/>
  </cols>
  <sheetData>
    <row r="1" spans="1:11" x14ac:dyDescent="0.3">
      <c r="A1" s="4"/>
      <c r="B1" s="4"/>
      <c r="C1" s="210" t="s">
        <v>1</v>
      </c>
      <c r="D1" s="210"/>
      <c r="E1" s="203" t="s">
        <v>2</v>
      </c>
      <c r="F1" s="204"/>
      <c r="G1" s="205"/>
      <c r="H1" s="210" t="s">
        <v>5</v>
      </c>
      <c r="I1" s="210"/>
      <c r="J1" s="210"/>
      <c r="K1" s="207" t="s">
        <v>6</v>
      </c>
    </row>
    <row r="2" spans="1:11" ht="43.8" thickBot="1" x14ac:dyDescent="0.35">
      <c r="A2" s="4"/>
      <c r="B2" s="5"/>
      <c r="C2" s="2" t="s">
        <v>3</v>
      </c>
      <c r="D2" s="11" t="s">
        <v>15</v>
      </c>
      <c r="E2" s="11" t="s">
        <v>3</v>
      </c>
      <c r="F2" s="2" t="s">
        <v>4</v>
      </c>
      <c r="G2" s="11" t="s">
        <v>14</v>
      </c>
      <c r="H2" s="1" t="s">
        <v>3</v>
      </c>
      <c r="I2" s="1" t="s">
        <v>4</v>
      </c>
      <c r="J2" s="11" t="s">
        <v>11</v>
      </c>
      <c r="K2" s="208"/>
    </row>
    <row r="3" spans="1:11" ht="15" customHeight="1" thickTop="1" x14ac:dyDescent="0.3">
      <c r="A3" s="207" t="s">
        <v>89</v>
      </c>
      <c r="B3" s="1" t="s">
        <v>90</v>
      </c>
      <c r="C3" s="3">
        <v>144</v>
      </c>
      <c r="D3" s="8" t="s">
        <v>12</v>
      </c>
      <c r="E3" s="8"/>
      <c r="F3" s="3"/>
      <c r="G3" s="8" t="s">
        <v>12</v>
      </c>
      <c r="H3" s="3">
        <v>0</v>
      </c>
      <c r="I3" s="3">
        <v>0</v>
      </c>
      <c r="J3" s="8" t="s">
        <v>12</v>
      </c>
      <c r="K3" s="209">
        <f>SUM(D8,G8,J8)</f>
        <v>144</v>
      </c>
    </row>
    <row r="4" spans="1:11" x14ac:dyDescent="0.3">
      <c r="A4" s="207"/>
      <c r="B4" s="1" t="s">
        <v>7</v>
      </c>
      <c r="C4" s="1">
        <v>0</v>
      </c>
      <c r="D4" s="8">
        <f>SUM(C3:C8)</f>
        <v>144</v>
      </c>
      <c r="E4" s="8"/>
      <c r="F4" s="1">
        <v>0</v>
      </c>
      <c r="G4" s="8">
        <f>SUM(E3:E8)</f>
        <v>0</v>
      </c>
      <c r="H4" s="1">
        <v>0</v>
      </c>
      <c r="I4" s="1">
        <v>0</v>
      </c>
      <c r="J4" s="8">
        <f>SUM(H3:H8)</f>
        <v>0</v>
      </c>
      <c r="K4" s="210"/>
    </row>
    <row r="5" spans="1:11" x14ac:dyDescent="0.3">
      <c r="A5" s="207"/>
      <c r="B5" s="1" t="s">
        <v>8</v>
      </c>
      <c r="C5" s="3">
        <v>0</v>
      </c>
      <c r="D5" s="9" t="s">
        <v>4</v>
      </c>
      <c r="E5" s="8"/>
      <c r="F5" s="3">
        <v>0</v>
      </c>
      <c r="G5" s="9" t="s">
        <v>4</v>
      </c>
      <c r="H5" s="3">
        <v>0</v>
      </c>
      <c r="I5" s="3">
        <v>0</v>
      </c>
      <c r="J5" s="9" t="s">
        <v>4</v>
      </c>
      <c r="K5" s="210"/>
    </row>
    <row r="6" spans="1:11" x14ac:dyDescent="0.3">
      <c r="A6" s="207"/>
      <c r="B6" s="1" t="s">
        <v>9</v>
      </c>
      <c r="C6" s="1">
        <v>0</v>
      </c>
      <c r="D6" s="9">
        <v>0</v>
      </c>
      <c r="E6" s="9"/>
      <c r="F6" s="1">
        <v>0</v>
      </c>
      <c r="G6" s="9">
        <f>SUM(F3:F8)</f>
        <v>0</v>
      </c>
      <c r="H6" s="1">
        <v>0</v>
      </c>
      <c r="I6" s="1">
        <v>0</v>
      </c>
      <c r="J6" s="9">
        <f>SUM(I3:I8)</f>
        <v>0</v>
      </c>
      <c r="K6" s="210"/>
    </row>
    <row r="7" spans="1:11" x14ac:dyDescent="0.3">
      <c r="A7" s="207"/>
      <c r="B7" s="1" t="s">
        <v>10</v>
      </c>
      <c r="C7" s="3">
        <v>0</v>
      </c>
      <c r="D7" s="9" t="s">
        <v>16</v>
      </c>
      <c r="E7" s="8"/>
      <c r="F7" s="3">
        <v>0</v>
      </c>
      <c r="G7" s="9" t="s">
        <v>17</v>
      </c>
      <c r="H7" s="3">
        <v>0</v>
      </c>
      <c r="I7" s="3">
        <v>0</v>
      </c>
      <c r="J7" s="9" t="s">
        <v>18</v>
      </c>
      <c r="K7" s="210"/>
    </row>
    <row r="8" spans="1:11" ht="15" thickBot="1" x14ac:dyDescent="0.35">
      <c r="A8" s="208"/>
      <c r="B8" s="1" t="s">
        <v>13</v>
      </c>
      <c r="C8" s="6">
        <v>0</v>
      </c>
      <c r="D8" s="10">
        <f>SUM(D4,D6)</f>
        <v>144</v>
      </c>
      <c r="E8" s="10"/>
      <c r="F8" s="6">
        <v>0</v>
      </c>
      <c r="G8" s="10">
        <f>SUM(G4,G6)</f>
        <v>0</v>
      </c>
      <c r="H8" s="6">
        <v>0</v>
      </c>
      <c r="I8" s="6">
        <v>0</v>
      </c>
      <c r="J8" s="10">
        <f>SUM(J4,J6)</f>
        <v>0</v>
      </c>
      <c r="K8" s="211"/>
    </row>
    <row r="9" spans="1:11" ht="15" customHeight="1" thickTop="1" x14ac:dyDescent="0.3">
      <c r="A9" s="206" t="s">
        <v>91</v>
      </c>
      <c r="B9" s="7" t="s">
        <v>90</v>
      </c>
      <c r="C9" s="3">
        <v>48</v>
      </c>
      <c r="D9" s="8" t="s">
        <v>12</v>
      </c>
      <c r="E9" s="8"/>
      <c r="F9" s="3">
        <v>0</v>
      </c>
      <c r="G9" s="8" t="s">
        <v>12</v>
      </c>
      <c r="H9" s="3">
        <v>0</v>
      </c>
      <c r="I9" s="3">
        <v>0</v>
      </c>
      <c r="J9" s="8" t="s">
        <v>12</v>
      </c>
      <c r="K9" s="209">
        <f t="shared" ref="K9" si="0">SUM(D14,G14,J14)</f>
        <v>48</v>
      </c>
    </row>
    <row r="10" spans="1:11" x14ac:dyDescent="0.3">
      <c r="A10" s="207"/>
      <c r="B10" s="1" t="s">
        <v>7</v>
      </c>
      <c r="C10" s="1">
        <v>0</v>
      </c>
      <c r="D10" s="8">
        <f>SUM(C9:C14)</f>
        <v>48</v>
      </c>
      <c r="E10" s="8"/>
      <c r="F10" s="1">
        <v>0</v>
      </c>
      <c r="G10" s="8">
        <f t="shared" ref="G10" si="1">SUM(E9:E14)</f>
        <v>0</v>
      </c>
      <c r="H10" s="1">
        <v>0</v>
      </c>
      <c r="I10" s="1">
        <v>0</v>
      </c>
      <c r="J10" s="8">
        <f>SUM(H9:H14)</f>
        <v>0</v>
      </c>
      <c r="K10" s="210"/>
    </row>
    <row r="11" spans="1:11" x14ac:dyDescent="0.3">
      <c r="A11" s="207"/>
      <c r="B11" s="1" t="s">
        <v>8</v>
      </c>
      <c r="C11" s="3">
        <v>0</v>
      </c>
      <c r="D11" s="9" t="s">
        <v>4</v>
      </c>
      <c r="E11" s="8"/>
      <c r="F11" s="3">
        <v>0</v>
      </c>
      <c r="G11" s="9" t="s">
        <v>4</v>
      </c>
      <c r="H11" s="3">
        <v>0</v>
      </c>
      <c r="I11" s="3">
        <v>0</v>
      </c>
      <c r="J11" s="9" t="s">
        <v>4</v>
      </c>
      <c r="K11" s="210"/>
    </row>
    <row r="12" spans="1:11" x14ac:dyDescent="0.3">
      <c r="A12" s="207"/>
      <c r="B12" s="3" t="s">
        <v>9</v>
      </c>
      <c r="C12" s="1">
        <v>0</v>
      </c>
      <c r="D12" s="9">
        <v>0</v>
      </c>
      <c r="E12" s="9"/>
      <c r="F12" s="1">
        <v>0</v>
      </c>
      <c r="G12" s="9">
        <f t="shared" ref="G12" si="2">SUM(F9:F14)</f>
        <v>0</v>
      </c>
      <c r="H12" s="1">
        <v>0</v>
      </c>
      <c r="I12" s="1">
        <v>0</v>
      </c>
      <c r="J12" s="9">
        <f>SUM(I9:I14)</f>
        <v>0</v>
      </c>
      <c r="K12" s="210"/>
    </row>
    <row r="13" spans="1:11" x14ac:dyDescent="0.3">
      <c r="A13" s="207"/>
      <c r="B13" s="1" t="s">
        <v>10</v>
      </c>
      <c r="C13" s="3">
        <v>0</v>
      </c>
      <c r="D13" s="9" t="s">
        <v>16</v>
      </c>
      <c r="E13" s="8"/>
      <c r="F13" s="3">
        <v>0</v>
      </c>
      <c r="G13" s="9" t="s">
        <v>18</v>
      </c>
      <c r="H13" s="3">
        <v>0</v>
      </c>
      <c r="I13" s="3">
        <v>0</v>
      </c>
      <c r="J13" s="9" t="s">
        <v>18</v>
      </c>
      <c r="K13" s="210"/>
    </row>
    <row r="14" spans="1:11" ht="15" thickBot="1" x14ac:dyDescent="0.35">
      <c r="A14" s="208"/>
      <c r="B14" s="1" t="s">
        <v>13</v>
      </c>
      <c r="C14" s="6">
        <v>0</v>
      </c>
      <c r="D14" s="10">
        <f>SUM(D10,D12)</f>
        <v>48</v>
      </c>
      <c r="E14" s="10"/>
      <c r="F14" s="6">
        <v>0</v>
      </c>
      <c r="G14" s="10">
        <f t="shared" ref="G14" si="3">SUM(G10,G12)</f>
        <v>0</v>
      </c>
      <c r="H14" s="6">
        <v>0</v>
      </c>
      <c r="I14" s="6">
        <v>0</v>
      </c>
      <c r="J14" s="10">
        <f>SUM(J10,J12)</f>
        <v>0</v>
      </c>
      <c r="K14" s="211"/>
    </row>
    <row r="15" spans="1:11" ht="15" thickTop="1" x14ac:dyDescent="0.3">
      <c r="A15" s="215" t="s">
        <v>151</v>
      </c>
      <c r="B15" s="7" t="s">
        <v>152</v>
      </c>
      <c r="C15" s="3">
        <v>49</v>
      </c>
      <c r="D15" s="8" t="s">
        <v>12</v>
      </c>
      <c r="E15" s="8"/>
      <c r="F15" s="3">
        <v>0</v>
      </c>
      <c r="G15" s="8" t="s">
        <v>12</v>
      </c>
      <c r="H15" s="3">
        <v>0</v>
      </c>
      <c r="I15" s="3">
        <v>0</v>
      </c>
      <c r="J15" s="8" t="s">
        <v>12</v>
      </c>
      <c r="K15" s="209">
        <f t="shared" ref="K15" si="4">SUM(D20,G20,J20)</f>
        <v>49</v>
      </c>
    </row>
    <row r="16" spans="1:11" x14ac:dyDescent="0.3">
      <c r="A16" s="216"/>
      <c r="B16" s="1" t="s">
        <v>7</v>
      </c>
      <c r="C16" s="1">
        <v>0</v>
      </c>
      <c r="D16" s="8">
        <f>SUM(C15:C20)</f>
        <v>49</v>
      </c>
      <c r="E16" s="8"/>
      <c r="F16" s="1">
        <v>0</v>
      </c>
      <c r="G16" s="8">
        <f t="shared" ref="G16" si="5">SUM(E15:E20)</f>
        <v>0</v>
      </c>
      <c r="H16" s="1">
        <v>0</v>
      </c>
      <c r="I16" s="1">
        <v>0</v>
      </c>
      <c r="J16" s="8">
        <f>SUM(H15:H20)</f>
        <v>0</v>
      </c>
      <c r="K16" s="210"/>
    </row>
    <row r="17" spans="1:11" x14ac:dyDescent="0.3">
      <c r="A17" s="216"/>
      <c r="B17" s="1" t="s">
        <v>8</v>
      </c>
      <c r="C17" s="3">
        <v>0</v>
      </c>
      <c r="D17" s="9" t="s">
        <v>4</v>
      </c>
      <c r="E17" s="8"/>
      <c r="F17" s="3">
        <v>0</v>
      </c>
      <c r="G17" s="9" t="s">
        <v>4</v>
      </c>
      <c r="H17" s="3">
        <v>0</v>
      </c>
      <c r="I17" s="3">
        <v>0</v>
      </c>
      <c r="J17" s="9" t="s">
        <v>4</v>
      </c>
      <c r="K17" s="210"/>
    </row>
    <row r="18" spans="1:11" x14ac:dyDescent="0.3">
      <c r="A18" s="216"/>
      <c r="B18" s="3" t="s">
        <v>9</v>
      </c>
      <c r="C18" s="1">
        <v>0</v>
      </c>
      <c r="D18" s="9">
        <v>0</v>
      </c>
      <c r="E18" s="9"/>
      <c r="F18" s="1">
        <v>0</v>
      </c>
      <c r="G18" s="9">
        <f t="shared" ref="G18" si="6">SUM(F15:F20)</f>
        <v>0</v>
      </c>
      <c r="H18" s="1">
        <v>0</v>
      </c>
      <c r="I18" s="1">
        <v>0</v>
      </c>
      <c r="J18" s="9">
        <f>SUM(I15:I20)</f>
        <v>0</v>
      </c>
      <c r="K18" s="210"/>
    </row>
    <row r="19" spans="1:11" x14ac:dyDescent="0.3">
      <c r="A19" s="216"/>
      <c r="B19" s="1" t="s">
        <v>10</v>
      </c>
      <c r="C19" s="3">
        <v>0</v>
      </c>
      <c r="D19" s="9" t="s">
        <v>16</v>
      </c>
      <c r="E19" s="8"/>
      <c r="F19" s="3">
        <v>0</v>
      </c>
      <c r="G19" s="9" t="s">
        <v>19</v>
      </c>
      <c r="H19" s="3">
        <v>0</v>
      </c>
      <c r="I19" s="3">
        <v>0</v>
      </c>
      <c r="J19" s="9" t="s">
        <v>18</v>
      </c>
      <c r="K19" s="210"/>
    </row>
    <row r="20" spans="1:11" ht="15" thickBot="1" x14ac:dyDescent="0.35">
      <c r="A20" s="217"/>
      <c r="B20" s="1" t="s">
        <v>13</v>
      </c>
      <c r="C20" s="6">
        <v>0</v>
      </c>
      <c r="D20" s="10">
        <f>SUM(D16,D18)</f>
        <v>49</v>
      </c>
      <c r="E20" s="10"/>
      <c r="F20" s="6">
        <v>0</v>
      </c>
      <c r="G20" s="10">
        <f t="shared" ref="G20" si="7">SUM(G16,G18)</f>
        <v>0</v>
      </c>
      <c r="H20" s="6">
        <v>0</v>
      </c>
      <c r="I20" s="6">
        <v>0</v>
      </c>
      <c r="J20" s="10">
        <f>SUM(J16,J18)</f>
        <v>0</v>
      </c>
      <c r="K20" s="211"/>
    </row>
    <row r="21" spans="1:11" ht="15" customHeight="1" thickTop="1" x14ac:dyDescent="0.3">
      <c r="A21" s="206" t="s">
        <v>153</v>
      </c>
      <c r="B21" s="7" t="s">
        <v>152</v>
      </c>
      <c r="C21" s="3">
        <v>77</v>
      </c>
      <c r="D21" s="8" t="s">
        <v>12</v>
      </c>
      <c r="E21" s="8"/>
      <c r="F21" s="3">
        <v>0</v>
      </c>
      <c r="G21" s="8" t="s">
        <v>12</v>
      </c>
      <c r="H21" s="3">
        <v>0</v>
      </c>
      <c r="I21" s="3">
        <v>0</v>
      </c>
      <c r="J21" s="8" t="s">
        <v>12</v>
      </c>
      <c r="K21" s="209">
        <f>SUM(D26,G26,J26)</f>
        <v>77</v>
      </c>
    </row>
    <row r="22" spans="1:11" x14ac:dyDescent="0.3">
      <c r="A22" s="207"/>
      <c r="B22" s="1" t="s">
        <v>7</v>
      </c>
      <c r="C22" s="1">
        <v>0</v>
      </c>
      <c r="D22" s="8">
        <f>SUM(C21:C26)</f>
        <v>77</v>
      </c>
      <c r="E22" s="8"/>
      <c r="F22" s="1">
        <v>0</v>
      </c>
      <c r="G22" s="8">
        <f t="shared" ref="G22" si="8">SUM(E21:E26)</f>
        <v>0</v>
      </c>
      <c r="H22" s="1">
        <v>0</v>
      </c>
      <c r="I22" s="1">
        <v>0</v>
      </c>
      <c r="J22" s="8">
        <f>SUM(H21:H26)</f>
        <v>0</v>
      </c>
      <c r="K22" s="210"/>
    </row>
    <row r="23" spans="1:11" ht="15" thickBot="1" x14ac:dyDescent="0.35">
      <c r="A23" s="207"/>
      <c r="B23" s="1" t="s">
        <v>8</v>
      </c>
      <c r="C23" s="3">
        <v>0</v>
      </c>
      <c r="D23" s="9" t="s">
        <v>4</v>
      </c>
      <c r="E23" s="8"/>
      <c r="F23" s="3">
        <v>0</v>
      </c>
      <c r="G23" s="9" t="s">
        <v>4</v>
      </c>
      <c r="H23" s="3">
        <v>0</v>
      </c>
      <c r="I23" s="3">
        <v>0</v>
      </c>
      <c r="J23" s="9" t="s">
        <v>4</v>
      </c>
      <c r="K23" s="210"/>
    </row>
    <row r="24" spans="1:11" ht="15" thickTop="1" x14ac:dyDescent="0.3">
      <c r="A24" s="207"/>
      <c r="B24" s="7" t="s">
        <v>9</v>
      </c>
      <c r="C24" s="1">
        <v>0</v>
      </c>
      <c r="D24" s="9">
        <v>0</v>
      </c>
      <c r="E24" s="9"/>
      <c r="F24" s="1">
        <v>0</v>
      </c>
      <c r="G24" s="9">
        <f t="shared" ref="G24" si="9">SUM(F21:F26)</f>
        <v>0</v>
      </c>
      <c r="H24" s="1">
        <v>0</v>
      </c>
      <c r="I24" s="1">
        <v>0</v>
      </c>
      <c r="J24" s="9">
        <f>SUM(I21:I26)</f>
        <v>0</v>
      </c>
      <c r="K24" s="210"/>
    </row>
    <row r="25" spans="1:11" x14ac:dyDescent="0.3">
      <c r="A25" s="207"/>
      <c r="B25" s="1" t="s">
        <v>10</v>
      </c>
      <c r="C25" s="3">
        <v>0</v>
      </c>
      <c r="D25" s="9" t="s">
        <v>16</v>
      </c>
      <c r="E25" s="8"/>
      <c r="F25" s="3">
        <v>0</v>
      </c>
      <c r="G25" s="9" t="s">
        <v>20</v>
      </c>
      <c r="H25" s="3">
        <v>0</v>
      </c>
      <c r="I25" s="3">
        <v>0</v>
      </c>
      <c r="J25" s="9" t="s">
        <v>18</v>
      </c>
      <c r="K25" s="210"/>
    </row>
    <row r="26" spans="1:11" ht="15" thickBot="1" x14ac:dyDescent="0.35">
      <c r="A26" s="208"/>
      <c r="B26" s="1" t="s">
        <v>13</v>
      </c>
      <c r="C26" s="6">
        <v>0</v>
      </c>
      <c r="D26" s="10">
        <f>SUM(D22,D24)</f>
        <v>77</v>
      </c>
      <c r="E26" s="10"/>
      <c r="F26" s="6">
        <v>0</v>
      </c>
      <c r="G26" s="10">
        <f t="shared" ref="G26" si="10">SUM(G22,G24)</f>
        <v>0</v>
      </c>
      <c r="H26" s="6">
        <v>0</v>
      </c>
      <c r="I26" s="6">
        <v>0</v>
      </c>
      <c r="J26" s="10">
        <f>SUM(J22,J24)</f>
        <v>0</v>
      </c>
      <c r="K26" s="211"/>
    </row>
    <row r="27" spans="1:11" ht="15" thickTop="1" x14ac:dyDescent="0.3">
      <c r="A27" s="206" t="s">
        <v>154</v>
      </c>
      <c r="B27" s="7" t="s">
        <v>152</v>
      </c>
      <c r="C27" s="3">
        <v>56</v>
      </c>
      <c r="D27" s="8" t="s">
        <v>12</v>
      </c>
      <c r="E27" s="8"/>
      <c r="F27" s="3">
        <v>0</v>
      </c>
      <c r="G27" s="8" t="s">
        <v>12</v>
      </c>
      <c r="H27" s="3">
        <v>0</v>
      </c>
      <c r="I27" s="3">
        <v>0</v>
      </c>
      <c r="J27" s="8" t="s">
        <v>12</v>
      </c>
      <c r="K27" s="209">
        <f>SUM(D32,G32,J32)</f>
        <v>56</v>
      </c>
    </row>
    <row r="28" spans="1:11" x14ac:dyDescent="0.3">
      <c r="A28" s="207"/>
      <c r="B28" s="1" t="s">
        <v>7</v>
      </c>
      <c r="C28" s="1">
        <v>0</v>
      </c>
      <c r="D28" s="8">
        <f>SUM(C27:C32)</f>
        <v>56</v>
      </c>
      <c r="E28" s="8"/>
      <c r="F28" s="1">
        <v>0</v>
      </c>
      <c r="G28" s="8">
        <f>SUM(E27:E32)</f>
        <v>0</v>
      </c>
      <c r="H28" s="1">
        <v>0</v>
      </c>
      <c r="I28" s="1">
        <v>0</v>
      </c>
      <c r="J28" s="8">
        <f>SUM(H27:H32)</f>
        <v>0</v>
      </c>
      <c r="K28" s="210"/>
    </row>
    <row r="29" spans="1:11" x14ac:dyDescent="0.3">
      <c r="A29" s="207"/>
      <c r="B29" s="1" t="s">
        <v>8</v>
      </c>
      <c r="C29" s="3">
        <v>0</v>
      </c>
      <c r="D29" s="9" t="s">
        <v>4</v>
      </c>
      <c r="E29" s="8"/>
      <c r="F29" s="3">
        <v>0</v>
      </c>
      <c r="G29" s="9" t="s">
        <v>4</v>
      </c>
      <c r="H29" s="3">
        <v>0</v>
      </c>
      <c r="I29" s="3">
        <v>0</v>
      </c>
      <c r="J29" s="9" t="s">
        <v>4</v>
      </c>
      <c r="K29" s="210"/>
    </row>
    <row r="30" spans="1:11" x14ac:dyDescent="0.3">
      <c r="A30" s="207"/>
      <c r="B30" s="3" t="s">
        <v>9</v>
      </c>
      <c r="C30" s="1">
        <v>0</v>
      </c>
      <c r="D30" s="9">
        <v>0</v>
      </c>
      <c r="E30" s="9"/>
      <c r="F30" s="1">
        <v>0</v>
      </c>
      <c r="G30" s="9">
        <f>SUM(F27:F32)</f>
        <v>0</v>
      </c>
      <c r="H30" s="1">
        <v>0</v>
      </c>
      <c r="I30" s="1">
        <v>0</v>
      </c>
      <c r="J30" s="9">
        <f>SUM(I27:I32)</f>
        <v>0</v>
      </c>
      <c r="K30" s="210"/>
    </row>
    <row r="31" spans="1:11" x14ac:dyDescent="0.3">
      <c r="A31" s="207"/>
      <c r="B31" s="1" t="s">
        <v>10</v>
      </c>
      <c r="C31" s="3">
        <v>0</v>
      </c>
      <c r="D31" s="9" t="s">
        <v>16</v>
      </c>
      <c r="E31" s="8"/>
      <c r="F31" s="3">
        <v>0</v>
      </c>
      <c r="G31" s="9" t="s">
        <v>18</v>
      </c>
      <c r="H31" s="3">
        <v>0</v>
      </c>
      <c r="I31" s="3">
        <v>0</v>
      </c>
      <c r="J31" s="9" t="s">
        <v>18</v>
      </c>
      <c r="K31" s="210"/>
    </row>
    <row r="32" spans="1:11" ht="15" thickBot="1" x14ac:dyDescent="0.35">
      <c r="A32" s="208"/>
      <c r="B32" s="1" t="s">
        <v>13</v>
      </c>
      <c r="C32" s="6">
        <v>0</v>
      </c>
      <c r="D32" s="10">
        <f>SUM(D28,D30)</f>
        <v>56</v>
      </c>
      <c r="E32" s="10"/>
      <c r="F32" s="6">
        <v>0</v>
      </c>
      <c r="G32" s="10">
        <f>SUM(G28,G30)</f>
        <v>0</v>
      </c>
      <c r="H32" s="6">
        <v>0</v>
      </c>
      <c r="I32" s="6">
        <v>0</v>
      </c>
      <c r="J32" s="10">
        <f>SUM(J28,J30)</f>
        <v>0</v>
      </c>
      <c r="K32" s="211"/>
    </row>
    <row r="33" spans="1:11" ht="15" thickTop="1" x14ac:dyDescent="0.3">
      <c r="A33" s="206" t="s">
        <v>155</v>
      </c>
      <c r="B33" s="7" t="s">
        <v>152</v>
      </c>
      <c r="C33" s="3">
        <v>28</v>
      </c>
      <c r="D33" s="8" t="s">
        <v>12</v>
      </c>
      <c r="E33" s="8"/>
      <c r="F33" s="3">
        <v>0</v>
      </c>
      <c r="G33" s="8" t="s">
        <v>12</v>
      </c>
      <c r="H33" s="3">
        <v>0</v>
      </c>
      <c r="I33" s="3">
        <v>0</v>
      </c>
      <c r="J33" s="8" t="s">
        <v>12</v>
      </c>
      <c r="K33" s="209">
        <f>SUM(D38,G38,J38)</f>
        <v>28</v>
      </c>
    </row>
    <row r="34" spans="1:11" x14ac:dyDescent="0.3">
      <c r="A34" s="207"/>
      <c r="B34" s="1" t="s">
        <v>7</v>
      </c>
      <c r="C34" s="1">
        <v>0</v>
      </c>
      <c r="D34" s="8">
        <f>SUM(C33:C38)</f>
        <v>28</v>
      </c>
      <c r="E34" s="8"/>
      <c r="F34" s="1">
        <v>0</v>
      </c>
      <c r="G34" s="8">
        <f t="shared" ref="G34" si="11">SUM(E33:E38)</f>
        <v>0</v>
      </c>
      <c r="H34" s="1">
        <v>0</v>
      </c>
      <c r="I34" s="1">
        <v>0</v>
      </c>
      <c r="J34" s="8">
        <f>SUM(H33:H38)</f>
        <v>0</v>
      </c>
      <c r="K34" s="210"/>
    </row>
    <row r="35" spans="1:11" x14ac:dyDescent="0.3">
      <c r="A35" s="207"/>
      <c r="B35" s="1" t="s">
        <v>8</v>
      </c>
      <c r="C35" s="3">
        <v>0</v>
      </c>
      <c r="D35" s="9" t="s">
        <v>4</v>
      </c>
      <c r="E35" s="8"/>
      <c r="F35" s="3">
        <v>0</v>
      </c>
      <c r="G35" s="9" t="s">
        <v>4</v>
      </c>
      <c r="H35" s="3">
        <v>0</v>
      </c>
      <c r="I35" s="3">
        <v>0</v>
      </c>
      <c r="J35" s="9" t="s">
        <v>4</v>
      </c>
      <c r="K35" s="210"/>
    </row>
    <row r="36" spans="1:11" x14ac:dyDescent="0.3">
      <c r="A36" s="207"/>
      <c r="B36" s="3" t="s">
        <v>9</v>
      </c>
      <c r="C36" s="1">
        <v>0</v>
      </c>
      <c r="D36" s="9">
        <v>0</v>
      </c>
      <c r="E36" s="9"/>
      <c r="F36" s="1">
        <v>0</v>
      </c>
      <c r="G36" s="9">
        <f t="shared" ref="G36" si="12">SUM(F33:F38)</f>
        <v>0</v>
      </c>
      <c r="H36" s="1">
        <v>0</v>
      </c>
      <c r="I36" s="1">
        <v>0</v>
      </c>
      <c r="J36" s="9">
        <f>SUM(I33:I38)</f>
        <v>0</v>
      </c>
      <c r="K36" s="210"/>
    </row>
    <row r="37" spans="1:11" x14ac:dyDescent="0.3">
      <c r="A37" s="207"/>
      <c r="B37" s="1" t="s">
        <v>10</v>
      </c>
      <c r="C37" s="3">
        <v>0</v>
      </c>
      <c r="D37" s="9" t="s">
        <v>16</v>
      </c>
      <c r="E37" s="8"/>
      <c r="F37" s="3">
        <v>0</v>
      </c>
      <c r="G37" s="9" t="s">
        <v>20</v>
      </c>
      <c r="H37" s="3">
        <v>0</v>
      </c>
      <c r="I37" s="3">
        <v>0</v>
      </c>
      <c r="J37" s="9" t="s">
        <v>18</v>
      </c>
      <c r="K37" s="210"/>
    </row>
    <row r="38" spans="1:11" ht="15" thickBot="1" x14ac:dyDescent="0.35">
      <c r="A38" s="208"/>
      <c r="B38" s="1" t="s">
        <v>13</v>
      </c>
      <c r="C38" s="6">
        <v>0</v>
      </c>
      <c r="D38" s="10">
        <f>SUM(D34,D36)</f>
        <v>28</v>
      </c>
      <c r="E38" s="10"/>
      <c r="F38" s="6">
        <v>0</v>
      </c>
      <c r="G38" s="10">
        <f t="shared" ref="G38" si="13">SUM(G34,G36)</f>
        <v>0</v>
      </c>
      <c r="H38" s="6">
        <v>0</v>
      </c>
      <c r="I38" s="6">
        <v>0</v>
      </c>
      <c r="J38" s="10">
        <f>SUM(J34,J36)</f>
        <v>0</v>
      </c>
      <c r="K38" s="211"/>
    </row>
    <row r="39" spans="1:11" ht="15" customHeight="1" thickTop="1" x14ac:dyDescent="0.3">
      <c r="A39" s="206" t="s">
        <v>156</v>
      </c>
      <c r="B39" s="7" t="s">
        <v>152</v>
      </c>
      <c r="C39" s="3">
        <v>35</v>
      </c>
      <c r="D39" s="8" t="s">
        <v>12</v>
      </c>
      <c r="E39" s="8"/>
      <c r="F39" s="3">
        <v>0</v>
      </c>
      <c r="G39" s="8" t="s">
        <v>12</v>
      </c>
      <c r="H39" s="3">
        <v>0</v>
      </c>
      <c r="I39" s="3">
        <v>0</v>
      </c>
      <c r="J39" s="8" t="s">
        <v>12</v>
      </c>
      <c r="K39" s="209">
        <f>SUM(D44,G44,J44)</f>
        <v>35</v>
      </c>
    </row>
    <row r="40" spans="1:11" x14ac:dyDescent="0.3">
      <c r="A40" s="207"/>
      <c r="B40" s="1" t="s">
        <v>7</v>
      </c>
      <c r="C40" s="1">
        <v>0</v>
      </c>
      <c r="D40" s="8">
        <f>SUM(C39:C44)</f>
        <v>35</v>
      </c>
      <c r="E40" s="8"/>
      <c r="F40" s="1">
        <v>0</v>
      </c>
      <c r="G40" s="8">
        <f>SUM(E39:E44)</f>
        <v>0</v>
      </c>
      <c r="H40" s="1">
        <v>0</v>
      </c>
      <c r="I40" s="1">
        <v>0</v>
      </c>
      <c r="J40" s="8">
        <f>SUM(H39:H44)</f>
        <v>0</v>
      </c>
      <c r="K40" s="210"/>
    </row>
    <row r="41" spans="1:11" x14ac:dyDescent="0.3">
      <c r="A41" s="207"/>
      <c r="B41" s="1" t="s">
        <v>8</v>
      </c>
      <c r="C41" s="3">
        <v>0</v>
      </c>
      <c r="D41" s="9" t="s">
        <v>4</v>
      </c>
      <c r="E41" s="8"/>
      <c r="F41" s="3">
        <v>0</v>
      </c>
      <c r="G41" s="9" t="s">
        <v>4</v>
      </c>
      <c r="H41" s="3">
        <v>0</v>
      </c>
      <c r="I41" s="3">
        <v>0</v>
      </c>
      <c r="J41" s="9" t="s">
        <v>4</v>
      </c>
      <c r="K41" s="210"/>
    </row>
    <row r="42" spans="1:11" x14ac:dyDescent="0.3">
      <c r="A42" s="207"/>
      <c r="B42" s="3" t="s">
        <v>9</v>
      </c>
      <c r="C42" s="1">
        <v>0</v>
      </c>
      <c r="D42" s="9">
        <v>0</v>
      </c>
      <c r="E42" s="9"/>
      <c r="F42" s="1">
        <v>0</v>
      </c>
      <c r="G42" s="9">
        <f>SUM(F39:F44)</f>
        <v>0</v>
      </c>
      <c r="H42" s="1">
        <v>0</v>
      </c>
      <c r="I42" s="1">
        <v>0</v>
      </c>
      <c r="J42" s="9">
        <f>SUM(I39:I44)</f>
        <v>0</v>
      </c>
      <c r="K42" s="210"/>
    </row>
    <row r="43" spans="1:11" x14ac:dyDescent="0.3">
      <c r="A43" s="207"/>
      <c r="B43" s="1" t="s">
        <v>10</v>
      </c>
      <c r="C43" s="3">
        <v>0</v>
      </c>
      <c r="D43" s="9" t="s">
        <v>16</v>
      </c>
      <c r="E43" s="8"/>
      <c r="F43" s="3">
        <v>0</v>
      </c>
      <c r="G43" s="9" t="s">
        <v>18</v>
      </c>
      <c r="H43" s="3">
        <v>0</v>
      </c>
      <c r="I43" s="3">
        <v>0</v>
      </c>
      <c r="J43" s="9" t="s">
        <v>18</v>
      </c>
      <c r="K43" s="210"/>
    </row>
    <row r="44" spans="1:11" ht="15" thickBot="1" x14ac:dyDescent="0.35">
      <c r="A44" s="208"/>
      <c r="B44" s="1" t="s">
        <v>13</v>
      </c>
      <c r="C44" s="6">
        <v>0</v>
      </c>
      <c r="D44" s="10">
        <f>SUM(D40,D42)</f>
        <v>35</v>
      </c>
      <c r="E44" s="10"/>
      <c r="F44" s="6">
        <v>0</v>
      </c>
      <c r="G44" s="10">
        <f>SUM(G40,G42)</f>
        <v>0</v>
      </c>
      <c r="H44" s="6">
        <v>0</v>
      </c>
      <c r="I44" s="6">
        <v>0</v>
      </c>
      <c r="J44" s="10">
        <f>SUM(J40,J42)</f>
        <v>0</v>
      </c>
      <c r="K44" s="211"/>
    </row>
    <row r="45" spans="1:11" ht="15" thickTop="1" x14ac:dyDescent="0.3">
      <c r="A45" s="206" t="s">
        <v>157</v>
      </c>
      <c r="B45" s="7" t="s">
        <v>152</v>
      </c>
      <c r="C45" s="3">
        <v>4</v>
      </c>
      <c r="D45" s="8" t="s">
        <v>12</v>
      </c>
      <c r="E45" s="8"/>
      <c r="F45" s="3">
        <v>0</v>
      </c>
      <c r="G45" s="8" t="s">
        <v>12</v>
      </c>
      <c r="H45" s="3">
        <v>0</v>
      </c>
      <c r="I45" s="3">
        <v>0</v>
      </c>
      <c r="J45" s="8" t="s">
        <v>12</v>
      </c>
      <c r="K45" s="212">
        <f>SUM(D50,G50,J50)</f>
        <v>4</v>
      </c>
    </row>
    <row r="46" spans="1:11" x14ac:dyDescent="0.3">
      <c r="A46" s="207"/>
      <c r="B46" s="1" t="s">
        <v>7</v>
      </c>
      <c r="C46" s="1">
        <v>0</v>
      </c>
      <c r="D46" s="8">
        <f>SUM(C45:C50)</f>
        <v>4</v>
      </c>
      <c r="E46" s="8"/>
      <c r="F46" s="1">
        <v>0</v>
      </c>
      <c r="G46" s="8">
        <f>SUM(E45:E50)</f>
        <v>0</v>
      </c>
      <c r="H46" s="1">
        <v>0</v>
      </c>
      <c r="I46" s="1">
        <v>0</v>
      </c>
      <c r="J46" s="8">
        <f>SUM(H45:H50)</f>
        <v>0</v>
      </c>
      <c r="K46" s="213"/>
    </row>
    <row r="47" spans="1:11" x14ac:dyDescent="0.3">
      <c r="A47" s="207"/>
      <c r="B47" s="1" t="s">
        <v>8</v>
      </c>
      <c r="C47" s="3">
        <v>0</v>
      </c>
      <c r="D47" s="9" t="s">
        <v>4</v>
      </c>
      <c r="E47" s="8"/>
      <c r="F47" s="3">
        <v>0</v>
      </c>
      <c r="G47" s="9" t="s">
        <v>4</v>
      </c>
      <c r="H47" s="3">
        <v>0</v>
      </c>
      <c r="I47" s="3">
        <v>0</v>
      </c>
      <c r="J47" s="9" t="s">
        <v>4</v>
      </c>
      <c r="K47" s="213"/>
    </row>
    <row r="48" spans="1:11" x14ac:dyDescent="0.3">
      <c r="A48" s="207"/>
      <c r="B48" s="3" t="s">
        <v>9</v>
      </c>
      <c r="C48" s="1">
        <v>0</v>
      </c>
      <c r="D48" s="9">
        <v>0</v>
      </c>
      <c r="E48" s="9"/>
      <c r="F48" s="1">
        <v>0</v>
      </c>
      <c r="G48" s="9">
        <f>SUM(F45:F50)</f>
        <v>0</v>
      </c>
      <c r="H48" s="1">
        <v>0</v>
      </c>
      <c r="I48" s="1">
        <v>0</v>
      </c>
      <c r="J48" s="9">
        <f>SUM(I45:I50)</f>
        <v>0</v>
      </c>
      <c r="K48" s="213"/>
    </row>
    <row r="49" spans="1:11" x14ac:dyDescent="0.3">
      <c r="A49" s="207"/>
      <c r="B49" s="1" t="s">
        <v>10</v>
      </c>
      <c r="C49" s="3">
        <v>0</v>
      </c>
      <c r="D49" s="9" t="s">
        <v>16</v>
      </c>
      <c r="E49" s="8"/>
      <c r="F49" s="3">
        <v>0</v>
      </c>
      <c r="G49" s="9" t="s">
        <v>18</v>
      </c>
      <c r="H49" s="3">
        <v>0</v>
      </c>
      <c r="I49" s="3">
        <v>0</v>
      </c>
      <c r="J49" s="9" t="s">
        <v>18</v>
      </c>
      <c r="K49" s="213"/>
    </row>
    <row r="50" spans="1:11" ht="15" thickBot="1" x14ac:dyDescent="0.35">
      <c r="A50" s="208"/>
      <c r="B50" s="6" t="s">
        <v>13</v>
      </c>
      <c r="C50" s="6">
        <v>0</v>
      </c>
      <c r="D50" s="10">
        <f>SUM(D46,D48)</f>
        <v>4</v>
      </c>
      <c r="E50" s="10"/>
      <c r="F50" s="6">
        <v>0</v>
      </c>
      <c r="G50" s="10">
        <f>SUM(G46,G48)</f>
        <v>0</v>
      </c>
      <c r="H50" s="6">
        <v>0</v>
      </c>
      <c r="I50" s="6">
        <v>0</v>
      </c>
      <c r="J50" s="10">
        <f>SUM(J46,J48)</f>
        <v>0</v>
      </c>
      <c r="K50" s="214"/>
    </row>
    <row r="51" spans="1:11" ht="15" thickTop="1" x14ac:dyDescent="0.3">
      <c r="A51" s="206" t="s">
        <v>0</v>
      </c>
      <c r="B51" s="124" t="s">
        <v>74</v>
      </c>
      <c r="C51" s="3">
        <v>18</v>
      </c>
      <c r="D51" s="8" t="s">
        <v>12</v>
      </c>
      <c r="E51" s="8"/>
      <c r="F51" s="3">
        <v>0</v>
      </c>
      <c r="G51" s="8" t="s">
        <v>12</v>
      </c>
      <c r="H51" s="3">
        <v>0</v>
      </c>
      <c r="I51" s="3">
        <v>0</v>
      </c>
      <c r="J51" s="8" t="s">
        <v>12</v>
      </c>
      <c r="K51" s="209">
        <f>SUM(D56,G56,J56)</f>
        <v>1810</v>
      </c>
    </row>
    <row r="52" spans="1:11" x14ac:dyDescent="0.3">
      <c r="A52" s="207"/>
      <c r="B52" s="79" t="s">
        <v>75</v>
      </c>
      <c r="C52" s="1">
        <v>0</v>
      </c>
      <c r="D52" s="8">
        <f>SUM(C51:C63)</f>
        <v>135</v>
      </c>
      <c r="E52" s="8"/>
      <c r="F52" s="1">
        <v>0</v>
      </c>
      <c r="G52" s="8">
        <f>SUM(E51:E63)</f>
        <v>144</v>
      </c>
      <c r="H52" s="1">
        <v>62</v>
      </c>
      <c r="I52" s="1">
        <v>0</v>
      </c>
      <c r="J52" s="8">
        <f>SUM(H51:H63)</f>
        <v>124</v>
      </c>
      <c r="K52" s="210"/>
    </row>
    <row r="53" spans="1:11" x14ac:dyDescent="0.3">
      <c r="A53" s="207"/>
      <c r="B53" s="80" t="s">
        <v>90</v>
      </c>
      <c r="C53" s="3">
        <v>96</v>
      </c>
      <c r="D53" s="9" t="s">
        <v>4</v>
      </c>
      <c r="E53" s="8"/>
      <c r="F53" s="3">
        <v>0</v>
      </c>
      <c r="G53" s="9" t="s">
        <v>4</v>
      </c>
      <c r="H53" s="3"/>
      <c r="I53" s="3"/>
      <c r="J53" s="9" t="s">
        <v>4</v>
      </c>
      <c r="K53" s="210"/>
    </row>
    <row r="54" spans="1:11" x14ac:dyDescent="0.3">
      <c r="A54" s="207"/>
      <c r="B54" s="80" t="s">
        <v>152</v>
      </c>
      <c r="C54" s="3">
        <v>21</v>
      </c>
      <c r="D54" s="9">
        <v>0</v>
      </c>
      <c r="E54" s="8"/>
      <c r="F54" s="3">
        <v>0</v>
      </c>
      <c r="G54" s="9">
        <f>SUM(F51:F63)</f>
        <v>756</v>
      </c>
      <c r="H54" s="3"/>
      <c r="I54" s="3"/>
      <c r="J54" s="9">
        <f>SUM(I51:I63)</f>
        <v>651</v>
      </c>
      <c r="K54" s="210"/>
    </row>
    <row r="55" spans="1:11" x14ac:dyDescent="0.3">
      <c r="A55" s="207"/>
      <c r="B55" s="81" t="s">
        <v>261</v>
      </c>
      <c r="C55" s="3"/>
      <c r="D55" s="9" t="s">
        <v>16</v>
      </c>
      <c r="E55" s="8">
        <v>72</v>
      </c>
      <c r="F55" s="3">
        <v>0</v>
      </c>
      <c r="G55" s="9" t="s">
        <v>19</v>
      </c>
      <c r="H55" s="3">
        <v>31</v>
      </c>
      <c r="I55" s="3">
        <v>0</v>
      </c>
      <c r="J55" s="9" t="s">
        <v>18</v>
      </c>
      <c r="K55" s="210"/>
    </row>
    <row r="56" spans="1:11" ht="15" thickBot="1" x14ac:dyDescent="0.35">
      <c r="A56" s="207"/>
      <c r="B56" s="81" t="s">
        <v>262</v>
      </c>
      <c r="C56" s="3"/>
      <c r="D56" s="9">
        <f>SUM(D52,D54)</f>
        <v>135</v>
      </c>
      <c r="E56" s="8"/>
      <c r="F56" s="3"/>
      <c r="G56" s="10">
        <f t="shared" ref="G56" si="14">SUM(G52,G54)</f>
        <v>900</v>
      </c>
      <c r="H56" s="3">
        <v>31</v>
      </c>
      <c r="I56" s="3">
        <v>0</v>
      </c>
      <c r="J56" s="9">
        <f>SUM(J52,J54)</f>
        <v>775</v>
      </c>
      <c r="K56" s="210"/>
    </row>
    <row r="57" spans="1:11" ht="15" thickTop="1" x14ac:dyDescent="0.3">
      <c r="A57" s="207"/>
      <c r="B57" s="81" t="s">
        <v>263</v>
      </c>
      <c r="C57" s="3"/>
      <c r="D57" s="8"/>
      <c r="E57" s="8">
        <v>0</v>
      </c>
      <c r="F57" s="3">
        <v>78</v>
      </c>
      <c r="G57" s="9"/>
      <c r="H57" s="3"/>
      <c r="I57" s="3">
        <v>35</v>
      </c>
      <c r="J57" s="9"/>
      <c r="K57" s="210"/>
    </row>
    <row r="58" spans="1:11" x14ac:dyDescent="0.3">
      <c r="A58" s="207"/>
      <c r="B58" s="81" t="s">
        <v>264</v>
      </c>
      <c r="C58" s="3"/>
      <c r="D58" s="8"/>
      <c r="E58" s="8">
        <v>72</v>
      </c>
      <c r="F58" s="3">
        <v>0</v>
      </c>
      <c r="G58" s="9"/>
      <c r="H58" s="3">
        <v>0</v>
      </c>
      <c r="I58" s="3">
        <v>0</v>
      </c>
      <c r="J58" s="9"/>
      <c r="K58" s="210"/>
    </row>
    <row r="59" spans="1:11" x14ac:dyDescent="0.3">
      <c r="A59" s="207"/>
      <c r="B59" s="81" t="s">
        <v>265</v>
      </c>
      <c r="C59" s="3"/>
      <c r="D59" s="8"/>
      <c r="E59" s="8">
        <v>0</v>
      </c>
      <c r="F59" s="3">
        <v>54</v>
      </c>
      <c r="G59" s="9"/>
      <c r="H59" s="3"/>
      <c r="I59" s="188"/>
      <c r="J59" s="9"/>
      <c r="K59" s="210"/>
    </row>
    <row r="60" spans="1:11" x14ac:dyDescent="0.3">
      <c r="A60" s="207"/>
      <c r="B60" s="81" t="s">
        <v>266</v>
      </c>
      <c r="C60" s="3"/>
      <c r="D60" s="8"/>
      <c r="E60" s="8">
        <v>0</v>
      </c>
      <c r="F60" s="3">
        <v>229</v>
      </c>
      <c r="G60" s="9"/>
      <c r="H60" s="3"/>
      <c r="I60" s="188"/>
      <c r="J60" s="9"/>
      <c r="K60" s="210"/>
    </row>
    <row r="61" spans="1:11" x14ac:dyDescent="0.3">
      <c r="A61" s="207"/>
      <c r="B61" s="190" t="s">
        <v>267</v>
      </c>
      <c r="C61" s="3"/>
      <c r="D61" s="8"/>
      <c r="E61" s="8"/>
      <c r="F61" s="3"/>
      <c r="G61" s="9"/>
      <c r="H61" s="3"/>
      <c r="I61" s="1">
        <v>616</v>
      </c>
      <c r="J61" s="9"/>
      <c r="K61" s="210"/>
    </row>
    <row r="62" spans="1:11" ht="27.6" x14ac:dyDescent="0.3">
      <c r="A62" s="207"/>
      <c r="B62" s="190" t="s">
        <v>268</v>
      </c>
      <c r="C62" s="3"/>
      <c r="D62" s="8"/>
      <c r="E62" s="8">
        <v>0</v>
      </c>
      <c r="F62" s="3">
        <v>195</v>
      </c>
      <c r="G62" s="9"/>
      <c r="H62" s="3"/>
      <c r="J62" s="9"/>
      <c r="K62" s="210"/>
    </row>
    <row r="63" spans="1:11" x14ac:dyDescent="0.3">
      <c r="A63" s="207"/>
      <c r="B63" s="190" t="s">
        <v>269</v>
      </c>
      <c r="C63" s="3"/>
      <c r="D63" s="8"/>
      <c r="E63" s="8"/>
      <c r="F63" s="3">
        <v>200</v>
      </c>
      <c r="G63" s="9"/>
      <c r="H63" s="3"/>
      <c r="I63" s="189"/>
      <c r="J63" s="9"/>
      <c r="K63" s="210"/>
    </row>
    <row r="64" spans="1:11" x14ac:dyDescent="0.3">
      <c r="C64" s="209">
        <f>SUM(C3:C63)</f>
        <v>576</v>
      </c>
      <c r="E64" s="3">
        <f>SUM(E3:E63)</f>
        <v>144</v>
      </c>
      <c r="F64" s="3">
        <f>SUM(F3:F63)</f>
        <v>756</v>
      </c>
      <c r="H64" s="3">
        <f>SUM(H3:H63)</f>
        <v>124</v>
      </c>
      <c r="I64" s="3">
        <f>SUM(I3:I63)</f>
        <v>651</v>
      </c>
      <c r="K64" s="56">
        <f>SUM(K3:K63)</f>
        <v>2251</v>
      </c>
    </row>
    <row r="65" spans="3:9" x14ac:dyDescent="0.3">
      <c r="C65" s="210"/>
      <c r="E65" s="203">
        <f>SUM(E64:F64)</f>
        <v>900</v>
      </c>
      <c r="F65" s="205"/>
      <c r="H65" s="203">
        <f>SUM(H64:I64)</f>
        <v>775</v>
      </c>
      <c r="I65" s="205"/>
    </row>
  </sheetData>
  <mergeCells count="25">
    <mergeCell ref="A15:A20"/>
    <mergeCell ref="K15:K20"/>
    <mergeCell ref="C1:D1"/>
    <mergeCell ref="H1:J1"/>
    <mergeCell ref="K1:K2"/>
    <mergeCell ref="A3:A8"/>
    <mergeCell ref="K3:K8"/>
    <mergeCell ref="A9:A14"/>
    <mergeCell ref="K9:K14"/>
    <mergeCell ref="E1:G1"/>
    <mergeCell ref="E65:F65"/>
    <mergeCell ref="A33:A38"/>
    <mergeCell ref="K33:K38"/>
    <mergeCell ref="A39:A44"/>
    <mergeCell ref="K39:K44"/>
    <mergeCell ref="A45:A50"/>
    <mergeCell ref="K45:K50"/>
    <mergeCell ref="A21:A26"/>
    <mergeCell ref="K21:K26"/>
    <mergeCell ref="C64:C65"/>
    <mergeCell ref="H65:I65"/>
    <mergeCell ref="A27:A32"/>
    <mergeCell ref="K27:K32"/>
    <mergeCell ref="A51:A63"/>
    <mergeCell ref="K51:K63"/>
  </mergeCells>
  <conditionalFormatting sqref="F3:F14">
    <cfRule type="dataBar" priority="1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{D0AA2B2C-82A7-469B-823F-8EBE60EC7073}</x14:id>
        </ext>
      </extLst>
    </cfRule>
  </conditionalFormatting>
  <conditionalFormatting sqref="D3:E14">
    <cfRule type="dataBar" priority="1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{1A4D3129-5CB5-4F21-8366-9A564CD7A446}</x14:id>
        </ext>
      </extLst>
    </cfRule>
  </conditionalFormatting>
  <conditionalFormatting sqref="D21:E26">
    <cfRule type="dataBar" priority="1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{A592F622-0057-4358-92EB-CA50D3ABCA58}</x14:id>
        </ext>
      </extLst>
    </cfRule>
  </conditionalFormatting>
  <conditionalFormatting sqref="J21:J26">
    <cfRule type="dataBar" priority="1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{83EAD405-6F67-4B3D-984A-621BA6638A0F}</x14:id>
        </ext>
      </extLst>
    </cfRule>
  </conditionalFormatting>
  <conditionalFormatting sqref="C21:C26">
    <cfRule type="dataBar" priority="1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{183749FF-E3A1-4A68-AAD9-F8ECD8929345}</x14:id>
        </ext>
      </extLst>
    </cfRule>
  </conditionalFormatting>
  <conditionalFormatting sqref="F21:F26">
    <cfRule type="dataBar" priority="1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{8C7C4338-E752-4764-9933-C09E1FEEC805}</x14:id>
        </ext>
      </extLst>
    </cfRule>
  </conditionalFormatting>
  <conditionalFormatting sqref="H21:H26">
    <cfRule type="dataBar" priority="1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{283A95AB-68BD-43F6-AFBA-991E009ACC13}</x14:id>
        </ext>
      </extLst>
    </cfRule>
  </conditionalFormatting>
  <conditionalFormatting sqref="I21:I26">
    <cfRule type="dataBar" priority="1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{F40AA8CF-CA2E-4FCF-9DC9-F3A452424BD0}</x14:id>
        </ext>
      </extLst>
    </cfRule>
  </conditionalFormatting>
  <conditionalFormatting sqref="J53:J56">
    <cfRule type="dataBar" priority="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{8B3AE515-0FEA-4A19-844D-99EF788699BE}</x14:id>
        </ext>
      </extLst>
    </cfRule>
  </conditionalFormatting>
  <conditionalFormatting sqref="D33:E38">
    <cfRule type="dataBar" priority="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{8A4BE051-C66A-4D48-AD66-F3DEC353CE9C}</x14:id>
        </ext>
      </extLst>
    </cfRule>
  </conditionalFormatting>
  <conditionalFormatting sqref="J33:J38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{64DC0180-F4BE-4EBC-B283-29A6E19ECA5D}</x14:id>
        </ext>
      </extLst>
    </cfRule>
  </conditionalFormatting>
  <conditionalFormatting sqref="C33:C38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{FFCF405B-DDAD-41B7-89BF-BD1E49C3ED0B}</x14:id>
        </ext>
      </extLst>
    </cfRule>
  </conditionalFormatting>
  <conditionalFormatting sqref="F33:F38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{C545DE10-EFCD-4CA6-BFF8-95393BB218D8}</x14:id>
        </ext>
      </extLst>
    </cfRule>
  </conditionalFormatting>
  <conditionalFormatting sqref="H33:H38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{576FCEAC-1E03-41FE-B820-98AD055A1B65}</x14:id>
        </ext>
      </extLst>
    </cfRule>
  </conditionalFormatting>
  <conditionalFormatting sqref="I33:I38">
    <cfRule type="dataBar" priority="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{3C9E81E9-4DB5-49B1-8A30-324518E4AAB2}</x14:id>
        </ext>
      </extLst>
    </cfRule>
  </conditionalFormatting>
  <conditionalFormatting sqref="A3:C14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{C44FAD34-4487-440C-A1DF-D1C4EA1E7BF8}</x14:id>
        </ext>
      </extLst>
    </cfRule>
  </conditionalFormatting>
  <conditionalFormatting sqref="D27:E32">
    <cfRule type="dataBar" priority="4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{19F71BD6-9C33-45B3-93C2-8CBE001C473F}</x14:id>
        </ext>
      </extLst>
    </cfRule>
  </conditionalFormatting>
  <conditionalFormatting sqref="J27:J32">
    <cfRule type="dataBar" priority="4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{DF6967A1-37E9-4C60-BAA8-0FB1932F5C4E}</x14:id>
        </ext>
      </extLst>
    </cfRule>
  </conditionalFormatting>
  <conditionalFormatting sqref="C27:C32">
    <cfRule type="dataBar" priority="4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{0A8625D1-78EC-4965-9BD7-DAB04B3708B5}</x14:id>
        </ext>
      </extLst>
    </cfRule>
  </conditionalFormatting>
  <conditionalFormatting sqref="F27:F32">
    <cfRule type="dataBar" priority="4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{BAEF019B-0873-41C0-9A7D-F9C8B4AB594E}</x14:id>
        </ext>
      </extLst>
    </cfRule>
  </conditionalFormatting>
  <conditionalFormatting sqref="H27:H32">
    <cfRule type="dataBar" priority="49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{92F53F8D-0E6A-46C3-9A25-B2CEE379E38D}</x14:id>
        </ext>
      </extLst>
    </cfRule>
  </conditionalFormatting>
  <conditionalFormatting sqref="I27:I32">
    <cfRule type="dataBar" priority="4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{6BC6710D-BB45-437C-AD6C-E17EE506AB8A}</x14:id>
        </ext>
      </extLst>
    </cfRule>
  </conditionalFormatting>
  <conditionalFormatting sqref="A22:B26 A21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{6DBD6EBA-20B7-4161-8AB9-84B5B2E0FF1C}</x14:id>
        </ext>
      </extLst>
    </cfRule>
  </conditionalFormatting>
  <conditionalFormatting sqref="A28:B32 A27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{09E52125-31EF-419B-8239-FB7509F1AD03}</x14:id>
        </ext>
      </extLst>
    </cfRule>
  </conditionalFormatting>
  <conditionalFormatting sqref="B21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{E7D58E52-7826-4E0C-BDB2-F844A06BDA18}</x14:id>
        </ext>
      </extLst>
    </cfRule>
  </conditionalFormatting>
  <conditionalFormatting sqref="B27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{0D1F24A7-BFD0-40F5-980F-F206ECDAA35E}</x14:id>
        </ext>
      </extLst>
    </cfRule>
  </conditionalFormatting>
  <conditionalFormatting sqref="A15:B20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{9F6A5BE9-E4CA-4E05-9C25-076769485E34}</x14:id>
        </ext>
      </extLst>
    </cfRule>
  </conditionalFormatting>
  <conditionalFormatting sqref="A34:B38 A33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{36263B30-F536-446A-A112-6B7ADC4A2F89}</x14:id>
        </ext>
      </extLst>
    </cfRule>
  </conditionalFormatting>
  <conditionalFormatting sqref="B33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{B50CC620-21A8-4E9D-8938-D21D175C1875}</x14:id>
        </ext>
      </extLst>
    </cfRule>
  </conditionalFormatting>
  <conditionalFormatting sqref="B39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{0BCA27CE-FD6E-4F0A-BA04-652433F8AD23}</x14:id>
        </ext>
      </extLst>
    </cfRule>
  </conditionalFormatting>
  <conditionalFormatting sqref="B45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{6EFD759F-B444-4010-B42D-06DD17C6F533}</x14:id>
        </ext>
      </extLst>
    </cfRule>
  </conditionalFormatting>
  <conditionalFormatting sqref="D45:D50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{ADF955B3-1270-4B8E-92BB-1063C3C694A0}</x14:id>
        </ext>
      </extLst>
    </cfRule>
  </conditionalFormatting>
  <conditionalFormatting sqref="A46:B50 A45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{6B004832-B4C9-4A2E-8FFA-B79496415573}</x14:id>
        </ext>
      </extLst>
    </cfRule>
  </conditionalFormatting>
  <conditionalFormatting sqref="C45:C50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{C16F7C5D-50DE-4592-A485-4067124B56B6}</x14:id>
        </ext>
      </extLst>
    </cfRule>
  </conditionalFormatting>
  <conditionalFormatting sqref="D39:E44">
    <cfRule type="dataBar" priority="85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{62075A9B-0146-49D4-9C74-898BCF23F295}</x14:id>
        </ext>
      </extLst>
    </cfRule>
  </conditionalFormatting>
  <conditionalFormatting sqref="J39:J44">
    <cfRule type="dataBar" priority="8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{10890731-64F6-4C4A-98DA-5520C10F77B6}</x14:id>
        </ext>
      </extLst>
    </cfRule>
  </conditionalFormatting>
  <conditionalFormatting sqref="C39:C44">
    <cfRule type="dataBar" priority="85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{5E21BBFF-39FC-425F-AC9E-042BE14F13B1}</x14:id>
        </ext>
      </extLst>
    </cfRule>
  </conditionalFormatting>
  <conditionalFormatting sqref="F39:F44">
    <cfRule type="dataBar" priority="85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{4A3A2407-D68C-4BEB-A1D8-E7E7A91C5E2A}</x14:id>
        </ext>
      </extLst>
    </cfRule>
  </conditionalFormatting>
  <conditionalFormatting sqref="H39:H44">
    <cfRule type="dataBar" priority="8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{BBA41AFE-E910-481B-ABF4-835A5DE76B03}</x14:id>
        </ext>
      </extLst>
    </cfRule>
  </conditionalFormatting>
  <conditionalFormatting sqref="I39:I44">
    <cfRule type="dataBar" priority="85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{1F8F4596-E104-456B-947D-DEA4FD9E7022}</x14:id>
        </ext>
      </extLst>
    </cfRule>
  </conditionalFormatting>
  <conditionalFormatting sqref="K33:K44">
    <cfRule type="dataBar" priority="8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{0CA8C6E1-DB6F-4903-83F7-CF9EE2FB5255}</x14:id>
        </ext>
      </extLst>
    </cfRule>
  </conditionalFormatting>
  <conditionalFormatting sqref="G33:G44">
    <cfRule type="dataBar" priority="8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{C3F609E4-9664-4B04-AB61-EBCE0D609D53}</x14:id>
        </ext>
      </extLst>
    </cfRule>
  </conditionalFormatting>
  <conditionalFormatting sqref="A40:B44 A39">
    <cfRule type="dataBar" priority="8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{C53CBA83-6779-45A0-9C8A-4F1A628E66D2}</x14:id>
        </ext>
      </extLst>
    </cfRule>
  </conditionalFormatting>
  <conditionalFormatting sqref="E45:E5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{BF0D6B4D-6D1B-403A-B60D-940DBB720667}</x14:id>
        </ext>
      </extLst>
    </cfRule>
  </conditionalFormatting>
  <conditionalFormatting sqref="J45:J5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{767F413E-C9B0-4905-8A97-3207923256DF}</x14:id>
        </ext>
      </extLst>
    </cfRule>
  </conditionalFormatting>
  <conditionalFormatting sqref="F45:F5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{09475A11-B11A-49AA-A8E9-46E8DFC0D892}</x14:id>
        </ext>
      </extLst>
    </cfRule>
  </conditionalFormatting>
  <conditionalFormatting sqref="H45:H5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{B58BDE71-E67D-459F-9BD2-303520E03ACC}</x14:id>
        </ext>
      </extLst>
    </cfRule>
  </conditionalFormatting>
  <conditionalFormatting sqref="I45:I50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{E1139F4C-4746-40E9-A6B1-E52D7E28B4A9}</x14:id>
        </ext>
      </extLst>
    </cfRule>
  </conditionalFormatting>
  <conditionalFormatting sqref="K45:K50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{E69280A6-4FE4-4C9E-921F-C9FD29C6FD07}</x14:id>
        </ext>
      </extLst>
    </cfRule>
  </conditionalFormatting>
  <conditionalFormatting sqref="G45:G50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{B77BD90F-6C06-4E04-AA14-7064001F91F6}</x14:id>
        </ext>
      </extLst>
    </cfRule>
  </conditionalFormatting>
  <conditionalFormatting sqref="D51:E63 D15:E20">
    <cfRule type="dataBar" priority="9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{B74C8ECB-7DBE-40F4-86A3-F7F779E3DEB7}</x14:id>
        </ext>
      </extLst>
    </cfRule>
  </conditionalFormatting>
  <conditionalFormatting sqref="A51:B63 K3:K32 K51:K63">
    <cfRule type="dataBar" priority="9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{E53409E8-C1D8-41F8-BC75-46A3E9B4735C}</x14:id>
        </ext>
      </extLst>
    </cfRule>
  </conditionalFormatting>
  <conditionalFormatting sqref="J51:J52 J3:J20 J57:J63">
    <cfRule type="dataBar" priority="9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{CB36C641-3F89-4179-A78E-4FCA6A99950D}</x14:id>
        </ext>
      </extLst>
    </cfRule>
  </conditionalFormatting>
  <conditionalFormatting sqref="C51:C63 C15:C20">
    <cfRule type="dataBar" priority="9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{6C4E6A56-DB57-432E-8B57-0C7E2EDB2F2D}</x14:id>
        </ext>
      </extLst>
    </cfRule>
  </conditionalFormatting>
  <conditionalFormatting sqref="F51:F63 F15:F20">
    <cfRule type="dataBar" priority="9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{19589E09-58CF-4ABC-BB05-4B011119DA7B}</x14:id>
        </ext>
      </extLst>
    </cfRule>
  </conditionalFormatting>
  <conditionalFormatting sqref="H51:H63 H3:H20">
    <cfRule type="dataBar" priority="9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{54E8DFEA-733B-4719-9A75-88B5FC1D7E4B}</x14:id>
        </ext>
      </extLst>
    </cfRule>
  </conditionalFormatting>
  <conditionalFormatting sqref="I51:I60 I63 I3:I20">
    <cfRule type="dataBar" priority="9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{C1EF4A6E-73BF-40F8-9DEB-D851856D80EA}</x14:id>
        </ext>
      </extLst>
    </cfRule>
  </conditionalFormatting>
  <conditionalFormatting sqref="G51:G63 G3:G32">
    <cfRule type="dataBar" priority="9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{B1FB307F-6F5E-47B7-BFCA-2DEEFB7890A7}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AA2B2C-82A7-469B-823F-8EBE60EC70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F3:F14</xm:sqref>
        </x14:conditionalFormatting>
        <x14:conditionalFormatting xmlns:xm="http://schemas.microsoft.com/office/excel/2006/main">
          <x14:cfRule type="dataBar" id="{1A4D3129-5CB5-4F21-8366-9A564CD7A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D3:E14</xm:sqref>
        </x14:conditionalFormatting>
        <x14:conditionalFormatting xmlns:xm="http://schemas.microsoft.com/office/excel/2006/main">
          <x14:cfRule type="dataBar" id="{A592F622-0057-4358-92EB-CA50D3ABC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D21:E26</xm:sqref>
        </x14:conditionalFormatting>
        <x14:conditionalFormatting xmlns:xm="http://schemas.microsoft.com/office/excel/2006/main">
          <x14:cfRule type="dataBar" id="{83EAD405-6F67-4B3D-984A-621BA6638A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J21:J26</xm:sqref>
        </x14:conditionalFormatting>
        <x14:conditionalFormatting xmlns:xm="http://schemas.microsoft.com/office/excel/2006/main">
          <x14:cfRule type="dataBar" id="{183749FF-E3A1-4A68-AAD9-F8ECD89293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C21:C26</xm:sqref>
        </x14:conditionalFormatting>
        <x14:conditionalFormatting xmlns:xm="http://schemas.microsoft.com/office/excel/2006/main">
          <x14:cfRule type="dataBar" id="{8C7C4338-E752-4764-9933-C09E1FEEC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F21:F26</xm:sqref>
        </x14:conditionalFormatting>
        <x14:conditionalFormatting xmlns:xm="http://schemas.microsoft.com/office/excel/2006/main">
          <x14:cfRule type="dataBar" id="{283A95AB-68BD-43F6-AFBA-991E009AC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H21:H26</xm:sqref>
        </x14:conditionalFormatting>
        <x14:conditionalFormatting xmlns:xm="http://schemas.microsoft.com/office/excel/2006/main">
          <x14:cfRule type="dataBar" id="{F40AA8CF-CA2E-4FCF-9DC9-F3A452424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I21:I26</xm:sqref>
        </x14:conditionalFormatting>
        <x14:conditionalFormatting xmlns:xm="http://schemas.microsoft.com/office/excel/2006/main">
          <x14:cfRule type="dataBar" id="{8B3AE515-0FEA-4A19-844D-99EF788699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J53:J56</xm:sqref>
        </x14:conditionalFormatting>
        <x14:conditionalFormatting xmlns:xm="http://schemas.microsoft.com/office/excel/2006/main">
          <x14:cfRule type="dataBar" id="{8A4BE051-C66A-4D48-AD66-F3DEC353CE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D33:E38</xm:sqref>
        </x14:conditionalFormatting>
        <x14:conditionalFormatting xmlns:xm="http://schemas.microsoft.com/office/excel/2006/main">
          <x14:cfRule type="dataBar" id="{64DC0180-F4BE-4EBC-B283-29A6E19ECA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J33:J38</xm:sqref>
        </x14:conditionalFormatting>
        <x14:conditionalFormatting xmlns:xm="http://schemas.microsoft.com/office/excel/2006/main">
          <x14:cfRule type="dataBar" id="{FFCF405B-DDAD-41B7-89BF-BD1E49C3ED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C33:C38</xm:sqref>
        </x14:conditionalFormatting>
        <x14:conditionalFormatting xmlns:xm="http://schemas.microsoft.com/office/excel/2006/main">
          <x14:cfRule type="dataBar" id="{C545DE10-EFCD-4CA6-BFF8-95393BB218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F33:F38</xm:sqref>
        </x14:conditionalFormatting>
        <x14:conditionalFormatting xmlns:xm="http://schemas.microsoft.com/office/excel/2006/main">
          <x14:cfRule type="dataBar" id="{576FCEAC-1E03-41FE-B820-98AD055A1B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H33:H38</xm:sqref>
        </x14:conditionalFormatting>
        <x14:conditionalFormatting xmlns:xm="http://schemas.microsoft.com/office/excel/2006/main">
          <x14:cfRule type="dataBar" id="{3C9E81E9-4DB5-49B1-8A30-324518E4AA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I33:I38</xm:sqref>
        </x14:conditionalFormatting>
        <x14:conditionalFormatting xmlns:xm="http://schemas.microsoft.com/office/excel/2006/main">
          <x14:cfRule type="dataBar" id="{C44FAD34-4487-440C-A1DF-D1C4EA1E7B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A3:C14</xm:sqref>
        </x14:conditionalFormatting>
        <x14:conditionalFormatting xmlns:xm="http://schemas.microsoft.com/office/excel/2006/main">
          <x14:cfRule type="dataBar" id="{19F71BD6-9C33-45B3-93C2-8CBE001C4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D27:E32</xm:sqref>
        </x14:conditionalFormatting>
        <x14:conditionalFormatting xmlns:xm="http://schemas.microsoft.com/office/excel/2006/main">
          <x14:cfRule type="dataBar" id="{DF6967A1-37E9-4C60-BAA8-0FB1932F5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J27:J32</xm:sqref>
        </x14:conditionalFormatting>
        <x14:conditionalFormatting xmlns:xm="http://schemas.microsoft.com/office/excel/2006/main">
          <x14:cfRule type="dataBar" id="{0A8625D1-78EC-4965-9BD7-DAB04B370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C27:C32</xm:sqref>
        </x14:conditionalFormatting>
        <x14:conditionalFormatting xmlns:xm="http://schemas.microsoft.com/office/excel/2006/main">
          <x14:cfRule type="dataBar" id="{BAEF019B-0873-41C0-9A7D-F9C8B4AB5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F27:F32</xm:sqref>
        </x14:conditionalFormatting>
        <x14:conditionalFormatting xmlns:xm="http://schemas.microsoft.com/office/excel/2006/main">
          <x14:cfRule type="dataBar" id="{92F53F8D-0E6A-46C3-9A25-B2CEE379E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H27:H32</xm:sqref>
        </x14:conditionalFormatting>
        <x14:conditionalFormatting xmlns:xm="http://schemas.microsoft.com/office/excel/2006/main">
          <x14:cfRule type="dataBar" id="{6BC6710D-BB45-437C-AD6C-E17EE506AB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I27:I32</xm:sqref>
        </x14:conditionalFormatting>
        <x14:conditionalFormatting xmlns:xm="http://schemas.microsoft.com/office/excel/2006/main">
          <x14:cfRule type="dataBar" id="{6DBD6EBA-20B7-4161-8AB9-84B5B2E0FF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A22:B26 A21</xm:sqref>
        </x14:conditionalFormatting>
        <x14:conditionalFormatting xmlns:xm="http://schemas.microsoft.com/office/excel/2006/main">
          <x14:cfRule type="dataBar" id="{09E52125-31EF-419B-8239-FB7509F1AD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A28:B32 A27</xm:sqref>
        </x14:conditionalFormatting>
        <x14:conditionalFormatting xmlns:xm="http://schemas.microsoft.com/office/excel/2006/main">
          <x14:cfRule type="dataBar" id="{E7D58E52-7826-4E0C-BDB2-F844A06BDA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0D1F24A7-BFD0-40F5-980F-F206ECDAA3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9F6A5BE9-E4CA-4E05-9C25-076769485E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A15:B20</xm:sqref>
        </x14:conditionalFormatting>
        <x14:conditionalFormatting xmlns:xm="http://schemas.microsoft.com/office/excel/2006/main">
          <x14:cfRule type="dataBar" id="{36263B30-F536-446A-A112-6B7ADC4A2F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A34:B38 A33</xm:sqref>
        </x14:conditionalFormatting>
        <x14:conditionalFormatting xmlns:xm="http://schemas.microsoft.com/office/excel/2006/main">
          <x14:cfRule type="dataBar" id="{B50CC620-21A8-4E9D-8938-D21D175C18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0BCA27CE-FD6E-4F0A-BA04-652433F8AD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B39</xm:sqref>
        </x14:conditionalFormatting>
        <x14:conditionalFormatting xmlns:xm="http://schemas.microsoft.com/office/excel/2006/main">
          <x14:cfRule type="dataBar" id="{6EFD759F-B444-4010-B42D-06DD17C6F5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B45</xm:sqref>
        </x14:conditionalFormatting>
        <x14:conditionalFormatting xmlns:xm="http://schemas.microsoft.com/office/excel/2006/main">
          <x14:cfRule type="dataBar" id="{ADF955B3-1270-4B8E-92BB-1063C3C694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D45:D50</xm:sqref>
        </x14:conditionalFormatting>
        <x14:conditionalFormatting xmlns:xm="http://schemas.microsoft.com/office/excel/2006/main">
          <x14:cfRule type="dataBar" id="{6B004832-B4C9-4A2E-8FFA-B794964155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A46:B50 A45</xm:sqref>
        </x14:conditionalFormatting>
        <x14:conditionalFormatting xmlns:xm="http://schemas.microsoft.com/office/excel/2006/main">
          <x14:cfRule type="dataBar" id="{C16F7C5D-50DE-4592-A485-4067124B56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C45:C50</xm:sqref>
        </x14:conditionalFormatting>
        <x14:conditionalFormatting xmlns:xm="http://schemas.microsoft.com/office/excel/2006/main">
          <x14:cfRule type="dataBar" id="{62075A9B-0146-49D4-9C74-898BCF23F2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D39:E44</xm:sqref>
        </x14:conditionalFormatting>
        <x14:conditionalFormatting xmlns:xm="http://schemas.microsoft.com/office/excel/2006/main">
          <x14:cfRule type="dataBar" id="{10890731-64F6-4C4A-98DA-5520C10F77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J39:J44</xm:sqref>
        </x14:conditionalFormatting>
        <x14:conditionalFormatting xmlns:xm="http://schemas.microsoft.com/office/excel/2006/main">
          <x14:cfRule type="dataBar" id="{5E21BBFF-39FC-425F-AC9E-042BE14F13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C39:C44</xm:sqref>
        </x14:conditionalFormatting>
        <x14:conditionalFormatting xmlns:xm="http://schemas.microsoft.com/office/excel/2006/main">
          <x14:cfRule type="dataBar" id="{4A3A2407-D68C-4BEB-A1D8-E7E7A91C5E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F39:F44</xm:sqref>
        </x14:conditionalFormatting>
        <x14:conditionalFormatting xmlns:xm="http://schemas.microsoft.com/office/excel/2006/main">
          <x14:cfRule type="dataBar" id="{BBA41AFE-E910-481B-ABF4-835A5DE76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H39:H44</xm:sqref>
        </x14:conditionalFormatting>
        <x14:conditionalFormatting xmlns:xm="http://schemas.microsoft.com/office/excel/2006/main">
          <x14:cfRule type="dataBar" id="{1F8F4596-E104-456B-947D-DEA4FD9E70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I39:I44</xm:sqref>
        </x14:conditionalFormatting>
        <x14:conditionalFormatting xmlns:xm="http://schemas.microsoft.com/office/excel/2006/main">
          <x14:cfRule type="dataBar" id="{0CA8C6E1-DB6F-4903-83F7-CF9EE2FB52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K33:K44</xm:sqref>
        </x14:conditionalFormatting>
        <x14:conditionalFormatting xmlns:xm="http://schemas.microsoft.com/office/excel/2006/main">
          <x14:cfRule type="dataBar" id="{C3F609E4-9664-4B04-AB61-EBCE0D609D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G33:G44</xm:sqref>
        </x14:conditionalFormatting>
        <x14:conditionalFormatting xmlns:xm="http://schemas.microsoft.com/office/excel/2006/main">
          <x14:cfRule type="dataBar" id="{C53CBA83-6779-45A0-9C8A-4F1A628E66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A40:B44 A39</xm:sqref>
        </x14:conditionalFormatting>
        <x14:conditionalFormatting xmlns:xm="http://schemas.microsoft.com/office/excel/2006/main">
          <x14:cfRule type="dataBar" id="{BF0D6B4D-6D1B-403A-B60D-940DBB7206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E45:E50</xm:sqref>
        </x14:conditionalFormatting>
        <x14:conditionalFormatting xmlns:xm="http://schemas.microsoft.com/office/excel/2006/main">
          <x14:cfRule type="dataBar" id="{767F413E-C9B0-4905-8A97-3207923256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J45:J50</xm:sqref>
        </x14:conditionalFormatting>
        <x14:conditionalFormatting xmlns:xm="http://schemas.microsoft.com/office/excel/2006/main">
          <x14:cfRule type="dataBar" id="{09475A11-B11A-49AA-A8E9-46E8DFC0D8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F45:F50</xm:sqref>
        </x14:conditionalFormatting>
        <x14:conditionalFormatting xmlns:xm="http://schemas.microsoft.com/office/excel/2006/main">
          <x14:cfRule type="dataBar" id="{B58BDE71-E67D-459F-9BD2-303520E03A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H45:H50</xm:sqref>
        </x14:conditionalFormatting>
        <x14:conditionalFormatting xmlns:xm="http://schemas.microsoft.com/office/excel/2006/main">
          <x14:cfRule type="dataBar" id="{E1139F4C-4746-40E9-A6B1-E52D7E28B4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I45:I50</xm:sqref>
        </x14:conditionalFormatting>
        <x14:conditionalFormatting xmlns:xm="http://schemas.microsoft.com/office/excel/2006/main">
          <x14:cfRule type="dataBar" id="{E69280A6-4FE4-4C9E-921F-C9FD29C6FD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K45:K50</xm:sqref>
        </x14:conditionalFormatting>
        <x14:conditionalFormatting xmlns:xm="http://schemas.microsoft.com/office/excel/2006/main">
          <x14:cfRule type="dataBar" id="{B77BD90F-6C06-4E04-AA14-7064001F91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G45:G50</xm:sqref>
        </x14:conditionalFormatting>
        <x14:conditionalFormatting xmlns:xm="http://schemas.microsoft.com/office/excel/2006/main">
          <x14:cfRule type="dataBar" id="{B74C8ECB-7DBE-40F4-86A3-F7F779E3DE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D51:E63 D15:E20</xm:sqref>
        </x14:conditionalFormatting>
        <x14:conditionalFormatting xmlns:xm="http://schemas.microsoft.com/office/excel/2006/main">
          <x14:cfRule type="dataBar" id="{E53409E8-C1D8-41F8-BC75-46A3E9B47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A51:B63 K3:K32 K51:K63</xm:sqref>
        </x14:conditionalFormatting>
        <x14:conditionalFormatting xmlns:xm="http://schemas.microsoft.com/office/excel/2006/main">
          <x14:cfRule type="dataBar" id="{CB36C641-3F89-4179-A78E-4FCA6A999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J51:J52 J3:J20 J57:J63</xm:sqref>
        </x14:conditionalFormatting>
        <x14:conditionalFormatting xmlns:xm="http://schemas.microsoft.com/office/excel/2006/main">
          <x14:cfRule type="dataBar" id="{6C4E6A56-DB57-432E-8B57-0C7E2EDB2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C51:C63 C15:C20</xm:sqref>
        </x14:conditionalFormatting>
        <x14:conditionalFormatting xmlns:xm="http://schemas.microsoft.com/office/excel/2006/main">
          <x14:cfRule type="dataBar" id="{19589E09-58CF-4ABC-BB05-4B011119DA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F51:F63 F15:F20</xm:sqref>
        </x14:conditionalFormatting>
        <x14:conditionalFormatting xmlns:xm="http://schemas.microsoft.com/office/excel/2006/main">
          <x14:cfRule type="dataBar" id="{54E8DFEA-733B-4719-9A75-88B5FC1D7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H51:H63 H3:H20</xm:sqref>
        </x14:conditionalFormatting>
        <x14:conditionalFormatting xmlns:xm="http://schemas.microsoft.com/office/excel/2006/main">
          <x14:cfRule type="dataBar" id="{C1EF4A6E-73BF-40F8-9DEB-D851856D8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I51:I60 I63 I3:I20</xm:sqref>
        </x14:conditionalFormatting>
        <x14:conditionalFormatting xmlns:xm="http://schemas.microsoft.com/office/excel/2006/main">
          <x14:cfRule type="dataBar" id="{B1FB307F-6F5E-47B7-BFCA-2DEEFB789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G51:G63 G3:G32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976A-4AD4-4D6D-AECD-9EA3B7270122}">
  <sheetPr>
    <tabColor theme="4" tint="0.39997558519241921"/>
    <pageSetUpPr fitToPage="1"/>
  </sheetPr>
  <dimension ref="A1:N46"/>
  <sheetViews>
    <sheetView zoomScale="80" zoomScaleNormal="80" workbookViewId="0">
      <selection activeCell="F53" sqref="F53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82" customWidth="1"/>
  </cols>
  <sheetData>
    <row r="1" spans="1:14" x14ac:dyDescent="0.3">
      <c r="A1" s="13"/>
      <c r="B1" s="222" t="s">
        <v>21</v>
      </c>
      <c r="C1" s="222"/>
      <c r="D1" s="222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22</v>
      </c>
      <c r="C2" s="223" t="s">
        <v>23</v>
      </c>
      <c r="D2" s="224"/>
      <c r="E2" s="225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24</v>
      </c>
      <c r="C3" s="18" t="s">
        <v>25</v>
      </c>
      <c r="D3" s="19" t="s">
        <v>26</v>
      </c>
      <c r="E3" s="18" t="s">
        <v>27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28</v>
      </c>
      <c r="C4" s="24" t="s">
        <v>29</v>
      </c>
      <c r="D4" s="25" t="s">
        <v>30</v>
      </c>
      <c r="E4" s="26" t="s">
        <v>92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31</v>
      </c>
      <c r="C5" s="114" t="s">
        <v>93</v>
      </c>
      <c r="D5" s="114" t="s">
        <v>93</v>
      </c>
      <c r="E5" s="115"/>
      <c r="F5" s="28"/>
      <c r="G5" s="28"/>
      <c r="H5" s="29"/>
      <c r="I5" s="226"/>
      <c r="J5" s="226"/>
    </row>
    <row r="6" spans="1:14" ht="28.8" x14ac:dyDescent="0.3">
      <c r="A6" s="13"/>
      <c r="B6" s="30" t="s">
        <v>32</v>
      </c>
      <c r="C6" s="24" t="s">
        <v>94</v>
      </c>
      <c r="D6" s="24" t="s">
        <v>95</v>
      </c>
      <c r="E6" s="24"/>
      <c r="F6" s="24"/>
      <c r="G6" s="24" t="s">
        <v>33</v>
      </c>
      <c r="H6" s="29"/>
      <c r="I6" s="226"/>
      <c r="J6" s="226"/>
    </row>
    <row r="7" spans="1:14" s="82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82" customFormat="1" x14ac:dyDescent="0.3">
      <c r="A8" s="13"/>
      <c r="B8" s="31" t="s">
        <v>34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82" customFormat="1" x14ac:dyDescent="0.3">
      <c r="A9" s="13"/>
      <c r="B9" s="13"/>
      <c r="C9" s="32" t="s">
        <v>35</v>
      </c>
      <c r="D9" s="32" t="s">
        <v>96</v>
      </c>
      <c r="E9" s="32" t="s">
        <v>36</v>
      </c>
      <c r="F9" s="32" t="s">
        <v>97</v>
      </c>
      <c r="G9" s="32" t="s">
        <v>37</v>
      </c>
      <c r="H9" s="32" t="s">
        <v>38</v>
      </c>
      <c r="I9" s="32"/>
      <c r="J9" s="13"/>
      <c r="L9"/>
      <c r="M9"/>
      <c r="N9"/>
    </row>
    <row r="10" spans="1:14" s="82" customFormat="1" ht="45" customHeight="1" x14ac:dyDescent="0.3">
      <c r="A10" s="13"/>
      <c r="B10" s="33" t="s">
        <v>39</v>
      </c>
      <c r="C10" s="34" t="s">
        <v>98</v>
      </c>
      <c r="D10" s="35" t="s">
        <v>99</v>
      </c>
      <c r="E10" s="34"/>
      <c r="F10" s="35"/>
      <c r="G10" s="34"/>
      <c r="H10" s="35"/>
      <c r="I10" s="36"/>
      <c r="J10" s="37"/>
      <c r="L10"/>
      <c r="M10"/>
      <c r="N10"/>
    </row>
    <row r="11" spans="1:14" s="82" customFormat="1" ht="28.8" x14ac:dyDescent="0.3">
      <c r="A11" s="13"/>
      <c r="B11" s="33" t="s">
        <v>40</v>
      </c>
      <c r="C11" s="34" t="s">
        <v>100</v>
      </c>
      <c r="D11" s="35" t="s">
        <v>101</v>
      </c>
      <c r="E11" s="34"/>
      <c r="F11" s="35"/>
      <c r="G11" s="34"/>
      <c r="H11" s="35"/>
      <c r="I11" s="36"/>
      <c r="J11" s="37"/>
      <c r="L11"/>
      <c r="M11"/>
      <c r="N11"/>
    </row>
    <row r="12" spans="1:14" s="82" customFormat="1" ht="28.8" x14ac:dyDescent="0.3">
      <c r="A12" s="13"/>
      <c r="B12" s="38" t="s">
        <v>41</v>
      </c>
      <c r="C12" s="39" t="s">
        <v>102</v>
      </c>
      <c r="D12" s="35" t="s">
        <v>102</v>
      </c>
      <c r="E12" s="39"/>
      <c r="F12" s="40"/>
      <c r="G12" s="39"/>
      <c r="H12" s="40"/>
      <c r="I12" s="41"/>
      <c r="J12" s="42"/>
      <c r="L12"/>
      <c r="M12"/>
      <c r="N12"/>
    </row>
    <row r="13" spans="1:14" s="82" customFormat="1" ht="46.5" customHeight="1" x14ac:dyDescent="0.3">
      <c r="A13" s="13"/>
      <c r="B13" s="38" t="s">
        <v>42</v>
      </c>
      <c r="C13" s="39" t="s">
        <v>90</v>
      </c>
      <c r="D13" s="35" t="s">
        <v>90</v>
      </c>
      <c r="E13" s="39"/>
      <c r="F13" s="40"/>
      <c r="G13" s="39"/>
      <c r="H13" s="40"/>
      <c r="I13" s="41"/>
      <c r="J13" s="42"/>
      <c r="L13"/>
      <c r="M13"/>
      <c r="N13"/>
    </row>
    <row r="14" spans="1:14" s="82" customFormat="1" ht="30" customHeight="1" x14ac:dyDescent="0.3">
      <c r="A14" s="13"/>
      <c r="B14" s="33" t="s">
        <v>43</v>
      </c>
      <c r="C14" s="43">
        <v>144</v>
      </c>
      <c r="D14" s="44">
        <v>48</v>
      </c>
      <c r="E14" s="43">
        <v>0</v>
      </c>
      <c r="F14" s="44">
        <v>0</v>
      </c>
      <c r="G14" s="43">
        <v>0</v>
      </c>
      <c r="H14" s="44">
        <v>0</v>
      </c>
      <c r="I14" s="45">
        <f>SUM(C14:H14)</f>
        <v>192</v>
      </c>
      <c r="J14" s="13"/>
      <c r="L14"/>
      <c r="M14"/>
      <c r="N14"/>
    </row>
    <row r="16" spans="1:14" s="82" customFormat="1" x14ac:dyDescent="0.3">
      <c r="A16"/>
      <c r="B16" s="227" t="s">
        <v>45</v>
      </c>
      <c r="C16" s="227"/>
      <c r="D16" s="227"/>
      <c r="E16" s="227"/>
      <c r="F16" s="227"/>
      <c r="G16" s="227"/>
      <c r="H16" s="227"/>
      <c r="I16" s="227"/>
      <c r="J16" s="227"/>
      <c r="L16"/>
      <c r="M16"/>
      <c r="N16"/>
    </row>
    <row r="17" spans="1:14" s="82" customFormat="1" x14ac:dyDescent="0.3">
      <c r="A17"/>
      <c r="B17" s="47"/>
      <c r="C17" s="47" t="s">
        <v>35</v>
      </c>
      <c r="D17" s="47" t="s">
        <v>46</v>
      </c>
      <c r="E17" s="47" t="s">
        <v>36</v>
      </c>
      <c r="F17" s="47" t="s">
        <v>47</v>
      </c>
      <c r="G17" s="47" t="s">
        <v>37</v>
      </c>
      <c r="H17" s="47" t="s">
        <v>38</v>
      </c>
      <c r="I17" s="47"/>
      <c r="J17" s="75"/>
      <c r="L17"/>
      <c r="M17"/>
      <c r="N17"/>
    </row>
    <row r="18" spans="1:14" s="82" customFormat="1" ht="99.9" customHeight="1" x14ac:dyDescent="0.3">
      <c r="A18" s="13"/>
      <c r="B18" s="33" t="s">
        <v>48</v>
      </c>
      <c r="C18" s="34" t="s">
        <v>103</v>
      </c>
      <c r="D18" s="35" t="s">
        <v>104</v>
      </c>
      <c r="E18" s="34"/>
      <c r="F18" s="35"/>
      <c r="G18" s="34"/>
      <c r="H18" s="35"/>
      <c r="I18" s="48"/>
      <c r="J18" s="49"/>
      <c r="L18"/>
      <c r="M18"/>
      <c r="N18"/>
    </row>
    <row r="19" spans="1:14" s="82" customFormat="1" ht="99.9" customHeight="1" x14ac:dyDescent="0.3">
      <c r="A19" s="13"/>
      <c r="B19" s="46" t="s">
        <v>49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82" customFormat="1" ht="35.25" customHeight="1" x14ac:dyDescent="0.3">
      <c r="A20"/>
      <c r="B20" s="52" t="s">
        <v>44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82" customFormat="1" x14ac:dyDescent="0.3">
      <c r="A22"/>
      <c r="B22" s="218" t="s">
        <v>50</v>
      </c>
      <c r="C22" s="218"/>
      <c r="D22" s="218"/>
      <c r="E22" s="218"/>
      <c r="F22" s="218"/>
      <c r="G22" s="218"/>
      <c r="H22" s="218"/>
      <c r="I22" s="218"/>
      <c r="J22" s="218"/>
      <c r="L22"/>
      <c r="M22"/>
      <c r="N22"/>
    </row>
    <row r="23" spans="1:14" s="82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82" customFormat="1" ht="43.2" x14ac:dyDescent="0.3">
      <c r="A24" s="13"/>
      <c r="B24" s="57" t="s">
        <v>51</v>
      </c>
      <c r="C24" s="57" t="s">
        <v>52</v>
      </c>
      <c r="D24" s="58" t="s">
        <v>53</v>
      </c>
      <c r="E24" s="58" t="s">
        <v>54</v>
      </c>
      <c r="F24" s="58" t="s">
        <v>55</v>
      </c>
      <c r="G24" s="58" t="s">
        <v>56</v>
      </c>
      <c r="H24" s="57" t="s">
        <v>57</v>
      </c>
      <c r="I24" s="59" t="s">
        <v>44</v>
      </c>
      <c r="J24" s="60"/>
      <c r="L24"/>
      <c r="M24"/>
      <c r="N24"/>
    </row>
    <row r="25" spans="1:14" s="82" customFormat="1" ht="27.6" x14ac:dyDescent="0.3">
      <c r="A25" s="13"/>
      <c r="B25" s="61" t="s">
        <v>100</v>
      </c>
      <c r="C25" s="61" t="s">
        <v>105</v>
      </c>
      <c r="D25" s="61" t="s">
        <v>106</v>
      </c>
      <c r="E25" s="61" t="s">
        <v>107</v>
      </c>
      <c r="F25" s="61" t="s">
        <v>108</v>
      </c>
      <c r="G25" s="61" t="s">
        <v>109</v>
      </c>
      <c r="H25" s="61"/>
      <c r="I25" s="61"/>
      <c r="J25" s="62"/>
      <c r="L25"/>
      <c r="M25"/>
      <c r="N25"/>
    </row>
    <row r="26" spans="1:14" s="82" customFormat="1" ht="41.4" x14ac:dyDescent="0.3">
      <c r="A26" s="13"/>
      <c r="B26" s="61" t="s">
        <v>100</v>
      </c>
      <c r="C26" s="61" t="s">
        <v>110</v>
      </c>
      <c r="D26" s="61" t="s">
        <v>111</v>
      </c>
      <c r="E26" s="61" t="s">
        <v>112</v>
      </c>
      <c r="F26" s="61" t="s">
        <v>113</v>
      </c>
      <c r="G26" s="61" t="s">
        <v>114</v>
      </c>
      <c r="H26" s="61"/>
      <c r="I26" s="61"/>
      <c r="J26" s="62"/>
      <c r="L26"/>
      <c r="M26"/>
      <c r="N26"/>
    </row>
    <row r="27" spans="1:14" s="82" customFormat="1" ht="41.4" x14ac:dyDescent="0.3">
      <c r="A27" s="13"/>
      <c r="B27" s="61" t="s">
        <v>100</v>
      </c>
      <c r="C27" s="61" t="s">
        <v>115</v>
      </c>
      <c r="D27" s="61" t="s">
        <v>116</v>
      </c>
      <c r="E27" s="61" t="s">
        <v>117</v>
      </c>
      <c r="F27" s="61" t="s">
        <v>118</v>
      </c>
      <c r="G27" s="61" t="s">
        <v>119</v>
      </c>
      <c r="H27" s="61"/>
      <c r="I27" s="61"/>
      <c r="J27" s="62"/>
      <c r="L27"/>
      <c r="M27"/>
      <c r="N27"/>
    </row>
    <row r="28" spans="1:14" s="82" customFormat="1" ht="42" thickBot="1" x14ac:dyDescent="0.35">
      <c r="A28" s="13"/>
      <c r="B28" s="116" t="s">
        <v>100</v>
      </c>
      <c r="C28" s="116" t="s">
        <v>120</v>
      </c>
      <c r="D28" s="116" t="s">
        <v>121</v>
      </c>
      <c r="E28" s="116" t="s">
        <v>122</v>
      </c>
      <c r="F28" s="116" t="s">
        <v>123</v>
      </c>
      <c r="G28" s="116" t="s">
        <v>124</v>
      </c>
      <c r="H28" s="116"/>
      <c r="I28" s="116"/>
      <c r="J28" s="62"/>
      <c r="L28"/>
      <c r="M28"/>
      <c r="N28"/>
    </row>
    <row r="29" spans="1:14" s="82" customFormat="1" ht="42" thickTop="1" x14ac:dyDescent="0.3">
      <c r="A29" s="13"/>
      <c r="B29" s="117" t="s">
        <v>101</v>
      </c>
      <c r="C29" s="117" t="s">
        <v>125</v>
      </c>
      <c r="D29" s="117" t="s">
        <v>126</v>
      </c>
      <c r="E29" s="117" t="s">
        <v>127</v>
      </c>
      <c r="F29" s="117" t="s">
        <v>128</v>
      </c>
      <c r="G29" s="117" t="s">
        <v>129</v>
      </c>
      <c r="H29" s="117"/>
      <c r="I29" s="117"/>
      <c r="J29" s="62"/>
      <c r="L29"/>
      <c r="M29"/>
      <c r="N29"/>
    </row>
    <row r="30" spans="1:14" s="82" customFormat="1" ht="41.4" x14ac:dyDescent="0.3">
      <c r="A30" s="13"/>
      <c r="B30" s="61" t="s">
        <v>101</v>
      </c>
      <c r="C30" s="61" t="s">
        <v>130</v>
      </c>
      <c r="D30" s="61" t="s">
        <v>131</v>
      </c>
      <c r="E30" s="61" t="s">
        <v>132</v>
      </c>
      <c r="F30" s="61" t="s">
        <v>133</v>
      </c>
      <c r="G30" s="61" t="s">
        <v>134</v>
      </c>
      <c r="H30" s="61"/>
      <c r="I30" s="61"/>
      <c r="J30" s="62"/>
      <c r="L30"/>
      <c r="M30"/>
      <c r="N30"/>
    </row>
    <row r="31" spans="1:14" s="82" customFormat="1" ht="55.2" x14ac:dyDescent="0.3">
      <c r="A31" s="13"/>
      <c r="B31" s="61" t="s">
        <v>101</v>
      </c>
      <c r="C31" s="61" t="s">
        <v>135</v>
      </c>
      <c r="D31" s="61" t="s">
        <v>136</v>
      </c>
      <c r="E31" s="61" t="s">
        <v>137</v>
      </c>
      <c r="F31" s="61" t="s">
        <v>138</v>
      </c>
      <c r="G31" s="61" t="s">
        <v>139</v>
      </c>
      <c r="H31" s="61"/>
      <c r="I31" s="61"/>
      <c r="J31" s="62"/>
      <c r="L31"/>
      <c r="M31"/>
      <c r="N31"/>
    </row>
    <row r="32" spans="1:14" s="82" customFormat="1" ht="41.4" x14ac:dyDescent="0.3">
      <c r="A32" s="13"/>
      <c r="B32" s="61" t="s">
        <v>101</v>
      </c>
      <c r="C32" s="61" t="s">
        <v>135</v>
      </c>
      <c r="D32" s="61" t="s">
        <v>140</v>
      </c>
      <c r="E32" s="61" t="s">
        <v>141</v>
      </c>
      <c r="F32" s="61" t="s">
        <v>142</v>
      </c>
      <c r="G32" s="61" t="s">
        <v>143</v>
      </c>
      <c r="H32" s="61"/>
      <c r="I32" s="61"/>
      <c r="J32" s="62"/>
      <c r="L32"/>
      <c r="M32"/>
      <c r="N32"/>
    </row>
    <row r="33" spans="1:14" s="82" customFormat="1" x14ac:dyDescent="0.3">
      <c r="A33" s="13"/>
      <c r="B33" s="13"/>
      <c r="C33" s="13"/>
      <c r="D33" s="13"/>
      <c r="E33" s="13"/>
      <c r="F33" s="13"/>
      <c r="G33" s="13"/>
      <c r="H33" s="13"/>
      <c r="I33" s="13"/>
      <c r="J33"/>
      <c r="L33"/>
      <c r="M33"/>
      <c r="N33"/>
    </row>
    <row r="34" spans="1:14" s="82" customFormat="1" x14ac:dyDescent="0.3">
      <c r="A34" s="13"/>
      <c r="B34" s="13"/>
      <c r="C34" s="13"/>
      <c r="D34" s="13"/>
      <c r="E34" s="13"/>
      <c r="F34" s="13"/>
      <c r="G34" s="13"/>
      <c r="H34" s="13"/>
      <c r="I34" s="13"/>
      <c r="J34"/>
      <c r="L34"/>
      <c r="M34"/>
      <c r="N34"/>
    </row>
    <row r="35" spans="1:14" s="82" customFormat="1" x14ac:dyDescent="0.3">
      <c r="A35"/>
      <c r="B35" s="218" t="s">
        <v>58</v>
      </c>
      <c r="C35" s="218"/>
      <c r="D35" s="218"/>
      <c r="E35" s="218"/>
      <c r="F35" s="218"/>
      <c r="G35" s="218"/>
      <c r="H35" s="218"/>
      <c r="I35" s="218"/>
      <c r="J35" s="218"/>
      <c r="L35"/>
      <c r="M35"/>
      <c r="N35"/>
    </row>
    <row r="37" spans="1:14" s="82" customFormat="1" ht="28.8" x14ac:dyDescent="0.3">
      <c r="A37" s="13"/>
      <c r="B37" s="57" t="s">
        <v>51</v>
      </c>
      <c r="C37" s="57" t="s">
        <v>52</v>
      </c>
      <c r="D37" s="59" t="s">
        <v>59</v>
      </c>
      <c r="E37" s="219" t="s">
        <v>60</v>
      </c>
      <c r="F37" s="220"/>
      <c r="G37" s="221"/>
      <c r="H37" s="59" t="s">
        <v>61</v>
      </c>
      <c r="I37" s="59" t="s">
        <v>44</v>
      </c>
      <c r="J37"/>
      <c r="L37"/>
      <c r="M37"/>
      <c r="N37"/>
    </row>
    <row r="38" spans="1:14" s="82" customFormat="1" ht="28.8" x14ac:dyDescent="0.3">
      <c r="A38" s="13"/>
      <c r="B38" s="63" t="s">
        <v>100</v>
      </c>
      <c r="C38" s="63" t="s">
        <v>144</v>
      </c>
      <c r="D38" s="63" t="s">
        <v>90</v>
      </c>
      <c r="E38" s="63" t="s">
        <v>145</v>
      </c>
      <c r="F38" s="63"/>
      <c r="G38" s="63"/>
      <c r="H38" s="64">
        <v>48</v>
      </c>
      <c r="I38" s="65"/>
      <c r="J38"/>
      <c r="L38"/>
      <c r="M38"/>
      <c r="N38"/>
    </row>
    <row r="39" spans="1:14" s="82" customFormat="1" ht="28.8" x14ac:dyDescent="0.3">
      <c r="A39" s="13"/>
      <c r="B39" s="63" t="s">
        <v>100</v>
      </c>
      <c r="C39" s="63" t="s">
        <v>146</v>
      </c>
      <c r="D39" s="63" t="s">
        <v>90</v>
      </c>
      <c r="E39" s="63" t="s">
        <v>145</v>
      </c>
      <c r="F39" s="63"/>
      <c r="G39" s="63"/>
      <c r="H39" s="64">
        <v>48</v>
      </c>
      <c r="I39" s="65"/>
      <c r="J39"/>
      <c r="L39"/>
      <c r="M39"/>
      <c r="N39"/>
    </row>
    <row r="40" spans="1:14" s="82" customFormat="1" ht="29.4" thickBot="1" x14ac:dyDescent="0.35">
      <c r="A40" s="13"/>
      <c r="B40" s="118" t="s">
        <v>100</v>
      </c>
      <c r="C40" s="118" t="s">
        <v>147</v>
      </c>
      <c r="D40" s="118" t="s">
        <v>90</v>
      </c>
      <c r="E40" s="118" t="s">
        <v>145</v>
      </c>
      <c r="F40" s="118"/>
      <c r="G40" s="118"/>
      <c r="H40" s="119">
        <v>48</v>
      </c>
      <c r="I40" s="120"/>
      <c r="J40"/>
      <c r="L40"/>
      <c r="M40"/>
      <c r="N40"/>
    </row>
    <row r="41" spans="1:14" s="82" customFormat="1" ht="29.4" thickTop="1" x14ac:dyDescent="0.3">
      <c r="A41" s="13"/>
      <c r="B41" s="121" t="s">
        <v>101</v>
      </c>
      <c r="C41" s="121" t="s">
        <v>148</v>
      </c>
      <c r="D41" s="121" t="s">
        <v>149</v>
      </c>
      <c r="E41" s="121" t="s">
        <v>145</v>
      </c>
      <c r="F41" s="121"/>
      <c r="G41" s="121"/>
      <c r="H41" s="122">
        <v>16</v>
      </c>
      <c r="I41" s="123"/>
      <c r="J41"/>
      <c r="L41"/>
      <c r="M41"/>
      <c r="N41"/>
    </row>
    <row r="42" spans="1:14" ht="28.8" x14ac:dyDescent="0.3">
      <c r="A42" s="13"/>
      <c r="B42" s="63" t="s">
        <v>101</v>
      </c>
      <c r="C42" s="63" t="s">
        <v>150</v>
      </c>
      <c r="D42" s="63" t="s">
        <v>149</v>
      </c>
      <c r="E42" s="63" t="s">
        <v>145</v>
      </c>
      <c r="F42" s="63"/>
      <c r="G42" s="63"/>
      <c r="H42" s="64">
        <v>16</v>
      </c>
      <c r="I42" s="65"/>
    </row>
    <row r="43" spans="1:14" ht="28.8" x14ac:dyDescent="0.3">
      <c r="A43" s="13"/>
      <c r="B43" s="63" t="s">
        <v>101</v>
      </c>
      <c r="C43" s="63" t="s">
        <v>150</v>
      </c>
      <c r="D43" s="63" t="s">
        <v>149</v>
      </c>
      <c r="E43" s="63" t="s">
        <v>145</v>
      </c>
      <c r="F43" s="63"/>
      <c r="G43" s="63"/>
      <c r="H43" s="64">
        <v>16</v>
      </c>
      <c r="I43" s="65"/>
    </row>
    <row r="44" spans="1:14" ht="30" customHeight="1" x14ac:dyDescent="0.3">
      <c r="A44" s="13"/>
      <c r="B44" s="13"/>
      <c r="C44" s="13"/>
      <c r="D44" s="13"/>
      <c r="E44" s="13"/>
      <c r="F44" s="66"/>
      <c r="G44" s="67" t="s">
        <v>62</v>
      </c>
      <c r="H44" s="68">
        <f>SUM(H38:H43)</f>
        <v>192</v>
      </c>
      <c r="I44" s="13"/>
    </row>
    <row r="45" spans="1:14" ht="30" customHeight="1" x14ac:dyDescent="0.3">
      <c r="A45" s="13"/>
      <c r="B45" s="13"/>
      <c r="C45" s="13"/>
      <c r="D45" s="13"/>
      <c r="E45" s="13"/>
      <c r="F45" s="69"/>
      <c r="G45" s="70" t="s">
        <v>63</v>
      </c>
      <c r="H45" s="71" t="b">
        <f>EXACT(H44,I14)</f>
        <v>1</v>
      </c>
      <c r="I45" s="13"/>
    </row>
    <row r="46" spans="1:14" ht="14.4" customHeight="1" x14ac:dyDescent="0.3">
      <c r="A46" s="13"/>
      <c r="B46" s="13"/>
      <c r="C46" s="13"/>
      <c r="D46" s="32"/>
      <c r="E46" s="32"/>
      <c r="F46" s="13"/>
      <c r="G46" s="73"/>
      <c r="H46" s="74"/>
      <c r="I46" s="13"/>
    </row>
  </sheetData>
  <sheetProtection insertRows="0"/>
  <mergeCells count="8">
    <mergeCell ref="B35:J35"/>
    <mergeCell ref="E37:G37"/>
    <mergeCell ref="B1:D1"/>
    <mergeCell ref="C2:E2"/>
    <mergeCell ref="I5:I6"/>
    <mergeCell ref="J5:J6"/>
    <mergeCell ref="B16:J16"/>
    <mergeCell ref="B22:J22"/>
  </mergeCells>
  <conditionalFormatting sqref="H45">
    <cfRule type="cellIs" dxfId="5" priority="1" operator="equal">
      <formula>$D$14</formula>
    </cfRule>
    <cfRule type="containsText" dxfId="4" priority="2" operator="containsText" text="HAMIS">
      <formula>NOT(ISERROR(SEARCH("HAMIS",H45)))</formula>
    </cfRule>
    <cfRule type="containsText" dxfId="3" priority="3" operator="containsText" text="IGAZ">
      <formula>NOT(ISERROR(SEARCH("IGAZ",H45)))</formula>
    </cfRule>
  </conditionalFormatting>
  <dataValidations count="2">
    <dataValidation type="decimal" allowBlank="1" showInputMessage="1" showErrorMessage="1" sqref="H38:H43" xr:uid="{53DE2538-7D14-4981-AEDC-6EDB93B32934}">
      <formula1>0</formula1>
      <formula2>1000</formula2>
    </dataValidation>
    <dataValidation type="decimal" allowBlank="1" showInputMessage="1" showErrorMessage="1" sqref="H44 C14:I14" xr:uid="{BED079B7-7F2F-4DBC-8A2B-F4095F177546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CDFF9F-C49C-4B64-AA98-03DEAC884D98}">
          <x14:formula1>
            <xm:f>'D:\2025_26\Anyagigény\Anyagigény_2025_26_összes_v6\Anyagigény_2025_26_összes_v6\elektro_műszaki\[Műszaki_Elektro_1_9_2_9_B_10_B_250721.xlsx]Alapadatok_1'!#REF!</xm:f>
          </x14:formula1>
          <xm:sqref>C6:G6 C2:C4 E3:E4 J3:J4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D5DB-03B0-4A33-87E3-BBBD7E9C82EE}">
  <sheetPr>
    <tabColor theme="4" tint="0.39997558519241921"/>
    <pageSetUpPr fitToPage="1"/>
  </sheetPr>
  <dimension ref="A1:BO76"/>
  <sheetViews>
    <sheetView topLeftCell="A57" zoomScale="72" zoomScaleNormal="72" workbookViewId="0">
      <selection activeCell="G70" sqref="G70"/>
    </sheetView>
  </sheetViews>
  <sheetFormatPr defaultRowHeight="14.4" x14ac:dyDescent="0.3"/>
  <cols>
    <col min="1" max="1" width="7.88671875" customWidth="1"/>
    <col min="2" max="2" width="30.6640625" customWidth="1"/>
    <col min="3" max="3" width="31.6640625" customWidth="1"/>
    <col min="4" max="10" width="30.6640625" customWidth="1"/>
    <col min="11" max="11" width="44.5546875" style="82" customWidth="1"/>
  </cols>
  <sheetData>
    <row r="1" spans="1:67" x14ac:dyDescent="0.3">
      <c r="A1" s="13"/>
      <c r="B1" s="222" t="s">
        <v>21</v>
      </c>
      <c r="C1" s="222"/>
      <c r="D1" s="222"/>
      <c r="E1" s="12"/>
      <c r="F1" s="13"/>
      <c r="G1" s="13"/>
      <c r="H1" s="13"/>
      <c r="I1" s="13"/>
      <c r="J1" s="13"/>
    </row>
    <row r="2" spans="1:67" ht="28.95" customHeight="1" x14ac:dyDescent="0.3">
      <c r="A2" s="13"/>
      <c r="B2" s="14" t="s">
        <v>22</v>
      </c>
      <c r="C2" s="223" t="s">
        <v>23</v>
      </c>
      <c r="D2" s="224"/>
      <c r="E2" s="225"/>
      <c r="F2" s="15"/>
      <c r="G2" s="16"/>
      <c r="H2" s="17"/>
      <c r="I2" s="17"/>
      <c r="J2" s="17"/>
    </row>
    <row r="3" spans="1:67" ht="28.95" customHeight="1" x14ac:dyDescent="0.3">
      <c r="A3" s="13"/>
      <c r="B3" s="14" t="s">
        <v>24</v>
      </c>
      <c r="C3" s="18" t="s">
        <v>25</v>
      </c>
      <c r="D3" s="19" t="s">
        <v>26</v>
      </c>
      <c r="E3" s="18" t="s">
        <v>27</v>
      </c>
      <c r="F3" s="20"/>
      <c r="G3" s="21"/>
      <c r="H3" s="22"/>
      <c r="I3" s="23"/>
      <c r="J3" s="23"/>
    </row>
    <row r="4" spans="1:67" ht="28.95" customHeight="1" x14ac:dyDescent="0.3">
      <c r="A4" s="13"/>
      <c r="B4" s="14" t="s">
        <v>28</v>
      </c>
      <c r="C4" s="24" t="s">
        <v>88</v>
      </c>
      <c r="D4" s="25" t="s">
        <v>30</v>
      </c>
      <c r="E4" s="26" t="s">
        <v>158</v>
      </c>
      <c r="F4" s="20"/>
      <c r="G4" s="21"/>
      <c r="H4" s="22"/>
      <c r="I4" s="23"/>
      <c r="J4" s="23"/>
    </row>
    <row r="5" spans="1:67" ht="42.75" customHeight="1" x14ac:dyDescent="0.3">
      <c r="A5" s="13"/>
      <c r="B5" s="27" t="s">
        <v>31</v>
      </c>
      <c r="C5" s="28" t="s">
        <v>93</v>
      </c>
      <c r="D5" s="28" t="s">
        <v>93</v>
      </c>
      <c r="E5" s="28"/>
      <c r="F5" s="28"/>
      <c r="G5" s="28"/>
      <c r="H5" s="29"/>
      <c r="I5" s="226"/>
      <c r="J5" s="226"/>
    </row>
    <row r="6" spans="1:67" ht="28.8" x14ac:dyDescent="0.3">
      <c r="A6" s="13"/>
      <c r="B6" s="30" t="s">
        <v>32</v>
      </c>
      <c r="C6" s="24" t="s">
        <v>94</v>
      </c>
      <c r="D6" s="24" t="s">
        <v>95</v>
      </c>
      <c r="E6" s="24" t="s">
        <v>33</v>
      </c>
      <c r="F6" s="24" t="s">
        <v>33</v>
      </c>
      <c r="G6" s="24" t="s">
        <v>33</v>
      </c>
      <c r="H6" s="29"/>
      <c r="I6" s="226"/>
      <c r="J6" s="226"/>
    </row>
    <row r="7" spans="1:67" s="82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</row>
    <row r="8" spans="1:67" s="82" customFormat="1" x14ac:dyDescent="0.3">
      <c r="A8" s="13"/>
      <c r="B8" s="31" t="s">
        <v>34</v>
      </c>
      <c r="C8" s="31"/>
      <c r="D8" s="13"/>
      <c r="E8" s="13"/>
      <c r="F8" s="13"/>
      <c r="G8" s="13"/>
      <c r="H8" s="13"/>
      <c r="I8" s="13"/>
      <c r="J8" s="13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</row>
    <row r="9" spans="1:67" s="82" customFormat="1" x14ac:dyDescent="0.3">
      <c r="A9" s="13"/>
      <c r="B9" s="13"/>
      <c r="C9" s="32" t="s">
        <v>35</v>
      </c>
      <c r="D9" s="32" t="s">
        <v>96</v>
      </c>
      <c r="E9" s="32" t="s">
        <v>36</v>
      </c>
      <c r="F9" s="32" t="s">
        <v>97</v>
      </c>
      <c r="G9" s="32" t="s">
        <v>37</v>
      </c>
      <c r="H9" s="32" t="s">
        <v>38</v>
      </c>
      <c r="I9" s="32"/>
      <c r="J9" s="13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82" customFormat="1" ht="43.2" x14ac:dyDescent="0.3">
      <c r="A10" s="13"/>
      <c r="B10" s="33" t="s">
        <v>39</v>
      </c>
      <c r="C10" s="34" t="s">
        <v>159</v>
      </c>
      <c r="D10" s="35" t="s">
        <v>160</v>
      </c>
      <c r="E10" s="34" t="s">
        <v>161</v>
      </c>
      <c r="F10" s="35" t="s">
        <v>162</v>
      </c>
      <c r="G10" s="34" t="s">
        <v>163</v>
      </c>
      <c r="H10" s="35" t="s">
        <v>157</v>
      </c>
      <c r="I10" s="36"/>
      <c r="J10" s="37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s="82" customFormat="1" ht="28.8" x14ac:dyDescent="0.3">
      <c r="A11" s="13"/>
      <c r="B11" s="33" t="s">
        <v>40</v>
      </c>
      <c r="C11" s="34" t="s">
        <v>164</v>
      </c>
      <c r="D11" s="35" t="s">
        <v>165</v>
      </c>
      <c r="E11" s="34" t="s">
        <v>166</v>
      </c>
      <c r="F11" s="35" t="s">
        <v>167</v>
      </c>
      <c r="G11" s="34" t="s">
        <v>168</v>
      </c>
      <c r="H11" s="35" t="s">
        <v>169</v>
      </c>
      <c r="I11" s="36"/>
      <c r="J11" s="37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1:67" s="82" customFormat="1" ht="28.8" x14ac:dyDescent="0.3">
      <c r="A12" s="13"/>
      <c r="B12" s="38" t="s">
        <v>41</v>
      </c>
      <c r="C12" s="113" t="s">
        <v>64</v>
      </c>
      <c r="D12" s="125" t="s">
        <v>80</v>
      </c>
      <c r="E12" s="113" t="s">
        <v>80</v>
      </c>
      <c r="F12" s="125" t="s">
        <v>80</v>
      </c>
      <c r="G12" s="113" t="s">
        <v>80</v>
      </c>
      <c r="H12" s="125" t="s">
        <v>80</v>
      </c>
      <c r="I12" s="41"/>
      <c r="J12" s="4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1:67" s="82" customFormat="1" ht="46.5" customHeight="1" x14ac:dyDescent="0.3">
      <c r="A13" s="13"/>
      <c r="B13" s="38" t="s">
        <v>42</v>
      </c>
      <c r="C13" s="113" t="s">
        <v>152</v>
      </c>
      <c r="D13" s="125" t="s">
        <v>152</v>
      </c>
      <c r="E13" s="113" t="s">
        <v>152</v>
      </c>
      <c r="F13" s="125" t="s">
        <v>152</v>
      </c>
      <c r="G13" s="113" t="s">
        <v>152</v>
      </c>
      <c r="H13" s="125" t="s">
        <v>152</v>
      </c>
      <c r="I13" s="41"/>
      <c r="J13" s="42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1:67" s="82" customFormat="1" ht="30" customHeight="1" x14ac:dyDescent="0.3">
      <c r="A14" s="13"/>
      <c r="B14" s="33" t="s">
        <v>43</v>
      </c>
      <c r="C14" s="43">
        <v>49</v>
      </c>
      <c r="D14" s="44">
        <v>77</v>
      </c>
      <c r="E14" s="43">
        <v>56</v>
      </c>
      <c r="F14" s="44">
        <v>28</v>
      </c>
      <c r="G14" s="43">
        <v>35</v>
      </c>
      <c r="H14" s="44">
        <v>4</v>
      </c>
      <c r="I14" s="45">
        <f>SUM(C14:H14)</f>
        <v>249</v>
      </c>
      <c r="J14" s="13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6" spans="1:67" s="82" customFormat="1" x14ac:dyDescent="0.3">
      <c r="A16"/>
      <c r="B16" s="227" t="s">
        <v>45</v>
      </c>
      <c r="C16" s="227"/>
      <c r="D16" s="227"/>
      <c r="E16" s="227"/>
      <c r="F16" s="227"/>
      <c r="G16" s="227"/>
      <c r="H16" s="227"/>
      <c r="I16" s="227"/>
      <c r="J16" s="22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1:67" s="82" customFormat="1" x14ac:dyDescent="0.3">
      <c r="A17"/>
      <c r="B17" s="47"/>
      <c r="C17" s="47" t="s">
        <v>35</v>
      </c>
      <c r="D17" s="47" t="s">
        <v>46</v>
      </c>
      <c r="E17" s="47" t="s">
        <v>36</v>
      </c>
      <c r="F17" s="47" t="s">
        <v>47</v>
      </c>
      <c r="G17" s="47" t="s">
        <v>37</v>
      </c>
      <c r="H17" s="47" t="s">
        <v>38</v>
      </c>
      <c r="I17" s="47"/>
      <c r="J17" s="7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1:67" s="82" customFormat="1" ht="111.6" customHeight="1" x14ac:dyDescent="0.3">
      <c r="A18" s="13"/>
      <c r="B18" s="33" t="s">
        <v>48</v>
      </c>
      <c r="C18" s="34" t="s">
        <v>171</v>
      </c>
      <c r="D18" s="35" t="s">
        <v>172</v>
      </c>
      <c r="E18" s="34" t="s">
        <v>173</v>
      </c>
      <c r="F18" s="35" t="s">
        <v>174</v>
      </c>
      <c r="G18" s="34" t="s">
        <v>175</v>
      </c>
      <c r="H18" s="51" t="s">
        <v>176</v>
      </c>
      <c r="I18" s="48"/>
      <c r="J18" s="49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7" s="82" customFormat="1" ht="99.9" customHeight="1" x14ac:dyDescent="0.3">
      <c r="A19" s="13"/>
      <c r="B19" s="46" t="s">
        <v>49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s="82" customFormat="1" ht="35.25" customHeight="1" x14ac:dyDescent="0.3">
      <c r="A20"/>
      <c r="B20" s="52" t="s">
        <v>44</v>
      </c>
      <c r="C20" s="53"/>
      <c r="D20" s="54"/>
      <c r="E20" s="53"/>
      <c r="F20" s="54"/>
      <c r="G20" s="53"/>
      <c r="H20" s="54"/>
      <c r="I20"/>
      <c r="J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2" spans="1:67" s="82" customFormat="1" x14ac:dyDescent="0.3">
      <c r="A22"/>
      <c r="B22" s="218" t="s">
        <v>50</v>
      </c>
      <c r="C22" s="218"/>
      <c r="D22" s="218"/>
      <c r="E22" s="218"/>
      <c r="F22" s="218"/>
      <c r="G22" s="218"/>
      <c r="H22" s="218"/>
      <c r="I22" s="218"/>
      <c r="J22" s="218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7" s="82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</row>
    <row r="24" spans="1:67" s="82" customFormat="1" ht="43.2" x14ac:dyDescent="0.3">
      <c r="A24" s="13"/>
      <c r="B24" s="57" t="s">
        <v>177</v>
      </c>
      <c r="C24" s="57" t="s">
        <v>52</v>
      </c>
      <c r="D24" s="58" t="s">
        <v>53</v>
      </c>
      <c r="E24" s="58" t="s">
        <v>54</v>
      </c>
      <c r="F24" s="58" t="s">
        <v>55</v>
      </c>
      <c r="G24" s="58" t="s">
        <v>56</v>
      </c>
      <c r="H24" s="57" t="s">
        <v>57</v>
      </c>
      <c r="I24" s="59" t="s">
        <v>44</v>
      </c>
      <c r="J24" s="60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</row>
    <row r="25" spans="1:67" s="82" customFormat="1" ht="55.2" x14ac:dyDescent="0.3">
      <c r="A25" s="126"/>
      <c r="B25" s="127" t="s">
        <v>164</v>
      </c>
      <c r="C25" s="128" t="s">
        <v>178</v>
      </c>
      <c r="D25" s="61" t="s">
        <v>179</v>
      </c>
      <c r="E25" s="61" t="s">
        <v>180</v>
      </c>
      <c r="F25" s="61" t="s">
        <v>181</v>
      </c>
      <c r="G25" s="61" t="s">
        <v>182</v>
      </c>
      <c r="H25" s="61" t="s">
        <v>183</v>
      </c>
      <c r="I25" s="61" t="s">
        <v>170</v>
      </c>
      <c r="J25" s="62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</row>
    <row r="26" spans="1:67" s="135" customFormat="1" ht="97.2" thickBot="1" x14ac:dyDescent="0.35">
      <c r="A26" s="129"/>
      <c r="B26" s="130" t="s">
        <v>164</v>
      </c>
      <c r="C26" s="131" t="s">
        <v>184</v>
      </c>
      <c r="D26" s="132" t="s">
        <v>185</v>
      </c>
      <c r="E26" s="132" t="s">
        <v>186</v>
      </c>
      <c r="F26" s="132" t="s">
        <v>187</v>
      </c>
      <c r="G26" s="132" t="s">
        <v>188</v>
      </c>
      <c r="H26" s="132" t="s">
        <v>183</v>
      </c>
      <c r="I26" s="116" t="s">
        <v>170</v>
      </c>
      <c r="J26" s="133"/>
      <c r="K26" s="134"/>
    </row>
    <row r="27" spans="1:67" ht="97.2" thickTop="1" x14ac:dyDescent="0.3">
      <c r="A27" s="13"/>
      <c r="B27" s="136" t="s">
        <v>189</v>
      </c>
      <c r="C27" s="61" t="s">
        <v>190</v>
      </c>
      <c r="D27" s="61" t="s">
        <v>191</v>
      </c>
      <c r="E27" s="61" t="s">
        <v>192</v>
      </c>
      <c r="F27" s="72" t="s">
        <v>193</v>
      </c>
      <c r="G27" s="61" t="s">
        <v>194</v>
      </c>
      <c r="H27" s="61" t="s">
        <v>183</v>
      </c>
      <c r="I27" s="117"/>
      <c r="J27" s="62"/>
    </row>
    <row r="28" spans="1:67" ht="96.6" x14ac:dyDescent="0.3">
      <c r="A28" s="13"/>
      <c r="B28" s="61" t="s">
        <v>165</v>
      </c>
      <c r="C28" s="61" t="s">
        <v>195</v>
      </c>
      <c r="D28" s="61" t="s">
        <v>196</v>
      </c>
      <c r="E28" s="61" t="s">
        <v>197</v>
      </c>
      <c r="F28" s="61" t="s">
        <v>198</v>
      </c>
      <c r="G28" s="61" t="s">
        <v>199</v>
      </c>
      <c r="H28" s="61" t="s">
        <v>183</v>
      </c>
      <c r="I28" s="61"/>
      <c r="J28" s="62"/>
    </row>
    <row r="29" spans="1:67" ht="55.2" x14ac:dyDescent="0.3">
      <c r="A29" s="13"/>
      <c r="B29" s="136" t="s">
        <v>165</v>
      </c>
      <c r="C29" s="61" t="s">
        <v>200</v>
      </c>
      <c r="D29" s="61" t="s">
        <v>201</v>
      </c>
      <c r="E29" s="61" t="s">
        <v>202</v>
      </c>
      <c r="F29" s="61" t="s">
        <v>203</v>
      </c>
      <c r="G29" s="61" t="s">
        <v>204</v>
      </c>
      <c r="H29" s="61" t="s">
        <v>183</v>
      </c>
      <c r="I29" s="61"/>
      <c r="J29" s="62"/>
    </row>
    <row r="30" spans="1:67" s="135" customFormat="1" ht="69.599999999999994" thickBot="1" x14ac:dyDescent="0.35">
      <c r="A30" s="137"/>
      <c r="B30" s="138" t="s">
        <v>165</v>
      </c>
      <c r="C30" s="132" t="s">
        <v>205</v>
      </c>
      <c r="D30" s="132" t="s">
        <v>206</v>
      </c>
      <c r="E30" s="132" t="s">
        <v>207</v>
      </c>
      <c r="F30" s="132" t="s">
        <v>208</v>
      </c>
      <c r="G30" s="132" t="s">
        <v>209</v>
      </c>
      <c r="H30" s="132"/>
      <c r="I30" s="132"/>
      <c r="J30" s="133"/>
      <c r="K30" s="134"/>
    </row>
    <row r="31" spans="1:67" ht="97.2" thickTop="1" x14ac:dyDescent="0.3">
      <c r="A31" s="13"/>
      <c r="B31" s="117" t="s">
        <v>210</v>
      </c>
      <c r="C31" s="61" t="s">
        <v>195</v>
      </c>
      <c r="D31" s="61" t="s">
        <v>196</v>
      </c>
      <c r="E31" s="61" t="s">
        <v>197</v>
      </c>
      <c r="F31" s="61" t="s">
        <v>198</v>
      </c>
      <c r="G31" s="61" t="s">
        <v>199</v>
      </c>
      <c r="H31" s="61" t="s">
        <v>183</v>
      </c>
      <c r="I31" s="61" t="s">
        <v>170</v>
      </c>
      <c r="J31" s="62"/>
    </row>
    <row r="32" spans="1:67" s="135" customFormat="1" ht="55.8" thickBot="1" x14ac:dyDescent="0.35">
      <c r="A32" s="137"/>
      <c r="B32" s="139" t="s">
        <v>210</v>
      </c>
      <c r="C32" s="132" t="s">
        <v>200</v>
      </c>
      <c r="D32" s="132" t="s">
        <v>201</v>
      </c>
      <c r="E32" s="132" t="s">
        <v>202</v>
      </c>
      <c r="F32" s="132" t="s">
        <v>203</v>
      </c>
      <c r="G32" s="132" t="s">
        <v>204</v>
      </c>
      <c r="H32" s="132" t="s">
        <v>183</v>
      </c>
      <c r="I32" s="132" t="s">
        <v>170</v>
      </c>
      <c r="J32" s="133"/>
      <c r="K32" s="134"/>
    </row>
    <row r="33" spans="1:11" ht="97.2" thickTop="1" x14ac:dyDescent="0.3">
      <c r="A33" s="13"/>
      <c r="B33" s="140" t="s">
        <v>167</v>
      </c>
      <c r="C33" s="117" t="s">
        <v>211</v>
      </c>
      <c r="D33" s="117" t="s">
        <v>212</v>
      </c>
      <c r="E33" s="117" t="s">
        <v>213</v>
      </c>
      <c r="F33" s="117" t="s">
        <v>214</v>
      </c>
      <c r="G33" s="117" t="s">
        <v>215</v>
      </c>
      <c r="H33" s="117" t="s">
        <v>80</v>
      </c>
      <c r="I33" s="116"/>
      <c r="J33" s="62"/>
    </row>
    <row r="34" spans="1:11" s="135" customFormat="1" ht="42" thickBot="1" x14ac:dyDescent="0.35">
      <c r="A34" s="137"/>
      <c r="B34" s="132" t="s">
        <v>167</v>
      </c>
      <c r="C34" s="139" t="s">
        <v>216</v>
      </c>
      <c r="D34" s="139" t="s">
        <v>217</v>
      </c>
      <c r="E34" s="139" t="s">
        <v>218</v>
      </c>
      <c r="F34" s="139" t="s">
        <v>219</v>
      </c>
      <c r="G34" s="139" t="s">
        <v>220</v>
      </c>
      <c r="H34" s="139" t="s">
        <v>80</v>
      </c>
      <c r="I34" s="132"/>
      <c r="J34" s="133"/>
      <c r="K34" s="134"/>
    </row>
    <row r="35" spans="1:11" ht="115.8" thickTop="1" x14ac:dyDescent="0.3">
      <c r="A35" s="141"/>
      <c r="B35" s="142" t="s">
        <v>168</v>
      </c>
      <c r="C35" s="143" t="s">
        <v>221</v>
      </c>
      <c r="D35" s="144" t="s">
        <v>222</v>
      </c>
      <c r="E35" s="145" t="s">
        <v>223</v>
      </c>
      <c r="F35" s="146" t="s">
        <v>224</v>
      </c>
      <c r="G35" s="147" t="s">
        <v>225</v>
      </c>
      <c r="H35" s="138" t="s">
        <v>183</v>
      </c>
      <c r="I35" s="117"/>
      <c r="J35" s="62"/>
    </row>
    <row r="36" spans="1:11" ht="43.2" x14ac:dyDescent="0.3">
      <c r="A36" s="126"/>
      <c r="B36" s="127" t="s">
        <v>168</v>
      </c>
      <c r="C36" s="148" t="s">
        <v>226</v>
      </c>
      <c r="D36" s="149" t="s">
        <v>227</v>
      </c>
      <c r="E36" s="150" t="s">
        <v>228</v>
      </c>
      <c r="F36" s="151" t="s">
        <v>229</v>
      </c>
      <c r="G36" s="150" t="s">
        <v>230</v>
      </c>
      <c r="H36" s="61" t="s">
        <v>183</v>
      </c>
      <c r="I36" s="61"/>
      <c r="J36" s="62"/>
    </row>
    <row r="37" spans="1:11" ht="100.8" x14ac:dyDescent="0.3">
      <c r="A37" s="126"/>
      <c r="B37" s="127" t="s">
        <v>168</v>
      </c>
      <c r="C37" s="148" t="s">
        <v>231</v>
      </c>
      <c r="D37" s="152" t="s">
        <v>232</v>
      </c>
      <c r="E37" s="150" t="s">
        <v>233</v>
      </c>
      <c r="F37" s="153" t="s">
        <v>234</v>
      </c>
      <c r="G37" s="145" t="s">
        <v>235</v>
      </c>
      <c r="H37" s="61" t="s">
        <v>183</v>
      </c>
      <c r="I37" s="61"/>
      <c r="J37" s="62"/>
    </row>
    <row r="38" spans="1:11" ht="57.6" x14ac:dyDescent="0.3">
      <c r="A38" s="126"/>
      <c r="B38" s="127" t="s">
        <v>168</v>
      </c>
      <c r="C38" s="148" t="s">
        <v>236</v>
      </c>
      <c r="D38" s="150" t="s">
        <v>217</v>
      </c>
      <c r="E38" s="150" t="s">
        <v>237</v>
      </c>
      <c r="F38" s="153" t="s">
        <v>187</v>
      </c>
      <c r="G38" s="145" t="s">
        <v>238</v>
      </c>
      <c r="H38" s="61" t="s">
        <v>183</v>
      </c>
      <c r="I38" s="61"/>
      <c r="J38" s="62"/>
    </row>
    <row r="39" spans="1:11" s="135" customFormat="1" ht="43.8" thickBot="1" x14ac:dyDescent="0.35">
      <c r="A39" s="129"/>
      <c r="B39" s="154" t="s">
        <v>168</v>
      </c>
      <c r="C39" s="131" t="s">
        <v>239</v>
      </c>
      <c r="D39" s="155" t="s">
        <v>240</v>
      </c>
      <c r="E39" s="155" t="s">
        <v>241</v>
      </c>
      <c r="F39" s="155" t="s">
        <v>242</v>
      </c>
      <c r="G39" s="155" t="s">
        <v>243</v>
      </c>
      <c r="H39" s="132" t="s">
        <v>183</v>
      </c>
      <c r="I39" s="132"/>
      <c r="J39" s="133"/>
      <c r="K39" s="134"/>
    </row>
    <row r="40" spans="1:11" ht="115.8" thickTop="1" x14ac:dyDescent="0.3">
      <c r="A40" s="13"/>
      <c r="B40" s="136" t="s">
        <v>169</v>
      </c>
      <c r="C40" s="156" t="s">
        <v>221</v>
      </c>
      <c r="D40" s="144" t="s">
        <v>222</v>
      </c>
      <c r="E40" s="145" t="s">
        <v>223</v>
      </c>
      <c r="F40" s="146" t="s">
        <v>224</v>
      </c>
      <c r="G40" s="147" t="s">
        <v>225</v>
      </c>
      <c r="H40" s="138" t="s">
        <v>183</v>
      </c>
      <c r="I40" s="136"/>
      <c r="J40" s="62"/>
    </row>
    <row r="41" spans="1:11" ht="43.2" x14ac:dyDescent="0.3">
      <c r="A41" s="13"/>
      <c r="B41" s="136" t="s">
        <v>169</v>
      </c>
      <c r="C41" s="157" t="s">
        <v>226</v>
      </c>
      <c r="D41" s="149" t="s">
        <v>227</v>
      </c>
      <c r="E41" s="150" t="s">
        <v>228</v>
      </c>
      <c r="F41" s="151" t="s">
        <v>229</v>
      </c>
      <c r="G41" s="150" t="s">
        <v>230</v>
      </c>
      <c r="H41" s="61" t="s">
        <v>183</v>
      </c>
      <c r="I41" s="61"/>
      <c r="J41" s="62"/>
    </row>
    <row r="42" spans="1:11" ht="100.8" x14ac:dyDescent="0.3">
      <c r="A42" s="13"/>
      <c r="B42" s="136" t="s">
        <v>169</v>
      </c>
      <c r="C42" s="158" t="s">
        <v>231</v>
      </c>
      <c r="D42" s="152" t="s">
        <v>232</v>
      </c>
      <c r="E42" s="150" t="s">
        <v>233</v>
      </c>
      <c r="F42" s="153" t="s">
        <v>234</v>
      </c>
      <c r="G42" s="145" t="s">
        <v>235</v>
      </c>
      <c r="H42" s="61" t="s">
        <v>183</v>
      </c>
      <c r="I42" s="61"/>
      <c r="J42" s="62"/>
    </row>
    <row r="43" spans="1:11" ht="57.6" x14ac:dyDescent="0.3">
      <c r="A43" s="13"/>
      <c r="B43" s="136" t="s">
        <v>169</v>
      </c>
      <c r="C43" s="158" t="s">
        <v>236</v>
      </c>
      <c r="D43" s="150" t="s">
        <v>217</v>
      </c>
      <c r="E43" s="150" t="s">
        <v>237</v>
      </c>
      <c r="F43" s="153" t="s">
        <v>187</v>
      </c>
      <c r="G43" s="145" t="s">
        <v>238</v>
      </c>
      <c r="H43" s="61" t="s">
        <v>183</v>
      </c>
      <c r="I43" s="61"/>
      <c r="J43" s="62"/>
    </row>
    <row r="44" spans="1:11" s="135" customFormat="1" ht="43.8" thickBot="1" x14ac:dyDescent="0.35">
      <c r="A44" s="137"/>
      <c r="B44" s="139" t="s">
        <v>169</v>
      </c>
      <c r="C44" s="132" t="s">
        <v>239</v>
      </c>
      <c r="D44" s="155" t="s">
        <v>240</v>
      </c>
      <c r="E44" s="155" t="s">
        <v>241</v>
      </c>
      <c r="F44" s="155" t="s">
        <v>242</v>
      </c>
      <c r="G44" s="155" t="s">
        <v>243</v>
      </c>
      <c r="H44" s="132" t="s">
        <v>183</v>
      </c>
      <c r="I44" s="132"/>
      <c r="J44" s="133"/>
      <c r="K44" s="134"/>
    </row>
    <row r="45" spans="1:11" ht="15" thickTop="1" x14ac:dyDescent="0.3">
      <c r="A45" s="13"/>
      <c r="B45" s="13"/>
      <c r="C45" s="13"/>
      <c r="D45" s="13"/>
      <c r="E45" s="13"/>
      <c r="F45" s="13"/>
      <c r="G45" s="13"/>
      <c r="H45" s="13"/>
      <c r="I45" s="13"/>
    </row>
    <row r="46" spans="1:11" x14ac:dyDescent="0.3">
      <c r="A46" s="13"/>
      <c r="B46" s="13"/>
      <c r="C46" s="13"/>
      <c r="D46" s="13"/>
      <c r="E46" s="13"/>
      <c r="F46" s="13"/>
      <c r="G46" s="13"/>
      <c r="H46" s="13"/>
      <c r="I46" s="13"/>
    </row>
    <row r="47" spans="1:11" x14ac:dyDescent="0.3">
      <c r="B47" s="218" t="s">
        <v>58</v>
      </c>
      <c r="C47" s="218"/>
      <c r="D47" s="218"/>
      <c r="E47" s="218"/>
      <c r="F47" s="218"/>
      <c r="G47" s="218"/>
      <c r="H47" s="218"/>
      <c r="I47" s="218"/>
      <c r="J47" s="218"/>
    </row>
    <row r="49" spans="1:67" ht="28.8" x14ac:dyDescent="0.3">
      <c r="A49" s="13"/>
      <c r="B49" s="57" t="s">
        <v>51</v>
      </c>
      <c r="C49" s="57" t="s">
        <v>52</v>
      </c>
      <c r="D49" s="59" t="s">
        <v>59</v>
      </c>
      <c r="E49" s="219" t="s">
        <v>60</v>
      </c>
      <c r="F49" s="220"/>
      <c r="G49" s="221"/>
      <c r="H49" s="59" t="s">
        <v>61</v>
      </c>
      <c r="I49" s="59" t="s">
        <v>44</v>
      </c>
    </row>
    <row r="50" spans="1:67" ht="27.6" x14ac:dyDescent="0.3">
      <c r="A50" s="126"/>
      <c r="B50" s="159" t="s">
        <v>164</v>
      </c>
      <c r="C50" s="160" t="s">
        <v>244</v>
      </c>
      <c r="D50" s="63" t="s">
        <v>152</v>
      </c>
      <c r="E50" s="228" t="s">
        <v>245</v>
      </c>
      <c r="F50" s="229"/>
      <c r="G50" s="230"/>
      <c r="H50" s="64">
        <v>21</v>
      </c>
      <c r="I50" s="65" t="s">
        <v>246</v>
      </c>
    </row>
    <row r="51" spans="1:67" ht="27.6" x14ac:dyDescent="0.3">
      <c r="A51" s="126"/>
      <c r="B51" s="161" t="s">
        <v>164</v>
      </c>
      <c r="C51" s="160" t="s">
        <v>247</v>
      </c>
      <c r="D51" s="63" t="s">
        <v>152</v>
      </c>
      <c r="E51" s="228" t="s">
        <v>245</v>
      </c>
      <c r="F51" s="229"/>
      <c r="G51" s="230"/>
      <c r="H51" s="64">
        <v>14</v>
      </c>
      <c r="I51" s="65" t="s">
        <v>246</v>
      </c>
    </row>
    <row r="52" spans="1:67" s="135" customFormat="1" ht="28.2" thickBot="1" x14ac:dyDescent="0.35">
      <c r="A52" s="129"/>
      <c r="B52" s="154" t="s">
        <v>164</v>
      </c>
      <c r="C52" s="162" t="s">
        <v>248</v>
      </c>
      <c r="D52" s="163" t="s">
        <v>152</v>
      </c>
      <c r="E52" s="231" t="s">
        <v>245</v>
      </c>
      <c r="F52" s="232"/>
      <c r="G52" s="233"/>
      <c r="H52" s="164">
        <v>14</v>
      </c>
      <c r="I52" s="165" t="s">
        <v>246</v>
      </c>
      <c r="K52" s="134"/>
    </row>
    <row r="53" spans="1:67" ht="28.2" thickTop="1" x14ac:dyDescent="0.3">
      <c r="A53" s="13"/>
      <c r="B53" s="136" t="s">
        <v>165</v>
      </c>
      <c r="C53" s="61" t="s">
        <v>190</v>
      </c>
      <c r="D53" s="166" t="s">
        <v>152</v>
      </c>
      <c r="E53" s="167"/>
      <c r="F53" s="168" t="s">
        <v>249</v>
      </c>
      <c r="G53" s="169"/>
      <c r="H53" s="170">
        <v>7</v>
      </c>
      <c r="I53" s="171"/>
    </row>
    <row r="54" spans="1:67" ht="27.6" x14ac:dyDescent="0.3">
      <c r="A54" s="13"/>
      <c r="B54" s="136" t="s">
        <v>165</v>
      </c>
      <c r="C54" s="61" t="s">
        <v>195</v>
      </c>
      <c r="D54" s="63" t="s">
        <v>152</v>
      </c>
      <c r="E54" s="76"/>
      <c r="F54" s="168" t="s">
        <v>249</v>
      </c>
      <c r="G54" s="78"/>
      <c r="H54" s="64">
        <v>27</v>
      </c>
      <c r="I54" s="65"/>
    </row>
    <row r="55" spans="1:67" ht="27.6" x14ac:dyDescent="0.3">
      <c r="A55" s="13"/>
      <c r="B55" s="136" t="s">
        <v>189</v>
      </c>
      <c r="C55" s="61" t="s">
        <v>200</v>
      </c>
      <c r="D55" s="63" t="s">
        <v>152</v>
      </c>
      <c r="E55" s="76"/>
      <c r="F55" s="77" t="s">
        <v>249</v>
      </c>
      <c r="G55" s="78"/>
      <c r="H55" s="64">
        <v>26</v>
      </c>
      <c r="I55" s="65"/>
    </row>
    <row r="56" spans="1:67" s="135" customFormat="1" ht="43.8" thickBot="1" x14ac:dyDescent="0.35">
      <c r="A56" s="137"/>
      <c r="B56" s="138" t="s">
        <v>165</v>
      </c>
      <c r="C56" s="132" t="s">
        <v>205</v>
      </c>
      <c r="D56" s="163" t="s">
        <v>152</v>
      </c>
      <c r="E56" s="172"/>
      <c r="F56" s="173" t="s">
        <v>250</v>
      </c>
      <c r="G56" s="174"/>
      <c r="H56" s="164">
        <v>17</v>
      </c>
      <c r="I56" s="165"/>
      <c r="K56" s="134"/>
    </row>
    <row r="57" spans="1:67" ht="28.2" thickTop="1" x14ac:dyDescent="0.3">
      <c r="A57" s="13"/>
      <c r="B57" s="117" t="s">
        <v>251</v>
      </c>
      <c r="C57" s="63" t="s">
        <v>252</v>
      </c>
      <c r="D57" s="63" t="s">
        <v>152</v>
      </c>
      <c r="E57" s="175"/>
      <c r="F57" s="176" t="s">
        <v>253</v>
      </c>
      <c r="G57" s="177"/>
      <c r="H57" s="64">
        <v>28</v>
      </c>
      <c r="I57" s="65" t="s">
        <v>246</v>
      </c>
    </row>
    <row r="58" spans="1:67" ht="29.4" thickBot="1" x14ac:dyDescent="0.35">
      <c r="A58" s="129"/>
      <c r="B58" s="136" t="s">
        <v>251</v>
      </c>
      <c r="C58" s="163" t="s">
        <v>254</v>
      </c>
      <c r="D58" s="163" t="s">
        <v>152</v>
      </c>
      <c r="E58" s="178"/>
      <c r="F58" s="179" t="s">
        <v>253</v>
      </c>
      <c r="G58" s="180"/>
      <c r="H58" s="164">
        <v>28</v>
      </c>
      <c r="I58" s="165" t="s">
        <v>246</v>
      </c>
      <c r="J58" s="135"/>
      <c r="K58" s="134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  <c r="BO58" s="135"/>
    </row>
    <row r="59" spans="1:67" ht="15" thickTop="1" x14ac:dyDescent="0.3">
      <c r="A59" s="13"/>
      <c r="B59" s="140" t="s">
        <v>167</v>
      </c>
      <c r="C59" s="136" t="s">
        <v>255</v>
      </c>
      <c r="D59" s="166" t="s">
        <v>152</v>
      </c>
      <c r="E59" s="167"/>
      <c r="F59" s="168" t="s">
        <v>249</v>
      </c>
      <c r="G59" s="169"/>
      <c r="H59" s="170">
        <v>7</v>
      </c>
      <c r="I59" s="171"/>
    </row>
    <row r="60" spans="1:67" x14ac:dyDescent="0.3">
      <c r="A60" s="13"/>
      <c r="B60" s="116" t="s">
        <v>167</v>
      </c>
      <c r="C60" s="61" t="s">
        <v>256</v>
      </c>
      <c r="D60" s="63" t="s">
        <v>152</v>
      </c>
      <c r="E60" s="167"/>
      <c r="F60" s="168" t="s">
        <v>249</v>
      </c>
      <c r="G60" s="169"/>
      <c r="H60" s="170">
        <v>7</v>
      </c>
      <c r="I60" s="171"/>
    </row>
    <row r="61" spans="1:67" x14ac:dyDescent="0.3">
      <c r="A61" s="13"/>
      <c r="B61" s="116" t="s">
        <v>167</v>
      </c>
      <c r="C61" s="61" t="s">
        <v>257</v>
      </c>
      <c r="D61" s="63" t="s">
        <v>152</v>
      </c>
      <c r="E61" s="167"/>
      <c r="F61" s="168" t="s">
        <v>249</v>
      </c>
      <c r="G61" s="169"/>
      <c r="H61" s="170">
        <v>7</v>
      </c>
      <c r="I61" s="171"/>
    </row>
    <row r="62" spans="1:67" s="135" customFormat="1" ht="15" thickBot="1" x14ac:dyDescent="0.35">
      <c r="A62" s="137"/>
      <c r="B62" s="132" t="s">
        <v>167</v>
      </c>
      <c r="C62" s="132" t="s">
        <v>258</v>
      </c>
      <c r="D62" s="163" t="s">
        <v>152</v>
      </c>
      <c r="E62" s="178"/>
      <c r="F62" s="179" t="s">
        <v>249</v>
      </c>
      <c r="G62" s="174"/>
      <c r="H62" s="181">
        <v>7</v>
      </c>
      <c r="I62" s="182"/>
      <c r="K62" s="134"/>
    </row>
    <row r="63" spans="1:67" ht="29.4" thickTop="1" x14ac:dyDescent="0.3">
      <c r="A63" s="141"/>
      <c r="B63" s="183" t="s">
        <v>168</v>
      </c>
      <c r="C63" s="143" t="s">
        <v>221</v>
      </c>
      <c r="D63" s="166" t="s">
        <v>152</v>
      </c>
      <c r="E63" s="167"/>
      <c r="F63" s="168" t="s">
        <v>259</v>
      </c>
      <c r="G63" s="169"/>
      <c r="H63" s="170">
        <v>7</v>
      </c>
      <c r="I63" s="171"/>
    </row>
    <row r="64" spans="1:67" ht="28.8" x14ac:dyDescent="0.3">
      <c r="A64" s="126"/>
      <c r="B64" s="127" t="s">
        <v>168</v>
      </c>
      <c r="C64" s="148" t="s">
        <v>226</v>
      </c>
      <c r="D64" s="63" t="s">
        <v>152</v>
      </c>
      <c r="E64" s="76"/>
      <c r="F64" s="168" t="s">
        <v>259</v>
      </c>
      <c r="G64" s="78"/>
      <c r="H64" s="64">
        <v>7</v>
      </c>
      <c r="I64" s="65"/>
    </row>
    <row r="65" spans="1:11" ht="28.8" x14ac:dyDescent="0.3">
      <c r="A65" s="126"/>
      <c r="B65" s="127" t="s">
        <v>168</v>
      </c>
      <c r="C65" s="148" t="s">
        <v>231</v>
      </c>
      <c r="D65" s="63" t="s">
        <v>152</v>
      </c>
      <c r="E65" s="76"/>
      <c r="F65" s="168" t="s">
        <v>259</v>
      </c>
      <c r="G65" s="78"/>
      <c r="H65" s="64">
        <v>7</v>
      </c>
      <c r="I65" s="65"/>
    </row>
    <row r="66" spans="1:11" ht="28.8" x14ac:dyDescent="0.3">
      <c r="A66" s="126"/>
      <c r="B66" s="127" t="s">
        <v>168</v>
      </c>
      <c r="C66" s="148" t="s">
        <v>236</v>
      </c>
      <c r="D66" s="63" t="s">
        <v>152</v>
      </c>
      <c r="E66" s="76"/>
      <c r="F66" s="168" t="s">
        <v>259</v>
      </c>
      <c r="G66" s="78"/>
      <c r="H66" s="64">
        <v>7</v>
      </c>
      <c r="I66" s="65"/>
    </row>
    <row r="67" spans="1:11" s="135" customFormat="1" ht="29.4" thickBot="1" x14ac:dyDescent="0.35">
      <c r="A67" s="129"/>
      <c r="B67" s="154" t="s">
        <v>168</v>
      </c>
      <c r="C67" s="131" t="s">
        <v>239</v>
      </c>
      <c r="D67" s="184" t="s">
        <v>152</v>
      </c>
      <c r="E67" s="172"/>
      <c r="F67" s="173" t="s">
        <v>259</v>
      </c>
      <c r="G67" s="174"/>
      <c r="H67" s="164">
        <v>7</v>
      </c>
      <c r="I67" s="165"/>
      <c r="K67" s="134"/>
    </row>
    <row r="68" spans="1:11" ht="29.4" thickTop="1" x14ac:dyDescent="0.3">
      <c r="A68" s="13"/>
      <c r="B68" s="166" t="s">
        <v>169</v>
      </c>
      <c r="C68" s="158" t="s">
        <v>221</v>
      </c>
      <c r="D68" s="166" t="s">
        <v>152</v>
      </c>
      <c r="E68" s="76"/>
      <c r="F68" s="168" t="s">
        <v>260</v>
      </c>
      <c r="G68" s="78"/>
      <c r="H68" s="170">
        <v>0.75</v>
      </c>
      <c r="I68" s="171"/>
    </row>
    <row r="69" spans="1:11" ht="28.8" x14ac:dyDescent="0.3">
      <c r="A69" s="13"/>
      <c r="B69" s="63" t="s">
        <v>169</v>
      </c>
      <c r="C69" s="158" t="s">
        <v>226</v>
      </c>
      <c r="D69" s="63" t="s">
        <v>152</v>
      </c>
      <c r="E69" s="76"/>
      <c r="F69" s="168" t="s">
        <v>260</v>
      </c>
      <c r="G69" s="78"/>
      <c r="H69" s="64">
        <v>0.8</v>
      </c>
      <c r="I69" s="65"/>
    </row>
    <row r="70" spans="1:11" ht="28.8" x14ac:dyDescent="0.3">
      <c r="A70" s="13"/>
      <c r="B70" s="63" t="s">
        <v>169</v>
      </c>
      <c r="C70" s="158" t="s">
        <v>231</v>
      </c>
      <c r="D70" s="63" t="s">
        <v>152</v>
      </c>
      <c r="E70" s="76"/>
      <c r="F70" s="168" t="s">
        <v>260</v>
      </c>
      <c r="G70" s="78"/>
      <c r="H70" s="64">
        <v>0.85</v>
      </c>
      <c r="I70" s="65"/>
    </row>
    <row r="71" spans="1:11" ht="28.8" x14ac:dyDescent="0.3">
      <c r="A71" s="13"/>
      <c r="B71" s="63" t="s">
        <v>169</v>
      </c>
      <c r="C71" s="158" t="s">
        <v>236</v>
      </c>
      <c r="D71" s="63" t="s">
        <v>152</v>
      </c>
      <c r="E71" s="76"/>
      <c r="F71" s="168" t="s">
        <v>260</v>
      </c>
      <c r="G71" s="78"/>
      <c r="H71" s="64">
        <v>0.8</v>
      </c>
      <c r="I71" s="65"/>
    </row>
    <row r="72" spans="1:11" s="135" customFormat="1" ht="29.4" thickBot="1" x14ac:dyDescent="0.35">
      <c r="A72" s="137"/>
      <c r="B72" s="163" t="s">
        <v>169</v>
      </c>
      <c r="C72" s="132" t="s">
        <v>239</v>
      </c>
      <c r="D72" s="184" t="s">
        <v>152</v>
      </c>
      <c r="E72" s="172"/>
      <c r="F72" s="179" t="s">
        <v>260</v>
      </c>
      <c r="G72" s="174"/>
      <c r="H72" s="164">
        <v>0.8</v>
      </c>
      <c r="I72" s="165"/>
      <c r="J72" s="185"/>
      <c r="K72" s="134"/>
    </row>
    <row r="73" spans="1:11" ht="30" customHeight="1" thickTop="1" x14ac:dyDescent="0.3">
      <c r="A73" s="13"/>
      <c r="B73" s="13"/>
      <c r="C73" s="13"/>
      <c r="D73" s="13"/>
      <c r="E73" s="13"/>
      <c r="F73" s="66"/>
      <c r="G73" s="186" t="s">
        <v>62</v>
      </c>
      <c r="H73" s="187">
        <f>SUM(H50:H72)</f>
        <v>249.00000000000003</v>
      </c>
      <c r="I73" s="13"/>
    </row>
    <row r="74" spans="1:11" ht="30" customHeight="1" x14ac:dyDescent="0.3">
      <c r="A74" s="13"/>
      <c r="B74" s="13"/>
      <c r="C74" s="13"/>
      <c r="D74" s="13"/>
      <c r="E74" s="13"/>
      <c r="F74" s="69"/>
      <c r="G74" s="70" t="s">
        <v>63</v>
      </c>
      <c r="H74" s="71" t="b">
        <f>EXACT(H73,I14)</f>
        <v>1</v>
      </c>
      <c r="I74" s="13"/>
    </row>
    <row r="75" spans="1:11" ht="14.4" customHeight="1" x14ac:dyDescent="0.3">
      <c r="A75" s="13"/>
      <c r="B75" s="13"/>
      <c r="C75" s="13"/>
      <c r="D75" s="32"/>
      <c r="E75" s="32"/>
      <c r="F75" s="13"/>
      <c r="G75" s="73"/>
      <c r="H75" s="74"/>
      <c r="I75" s="13"/>
    </row>
    <row r="76" spans="1:11" x14ac:dyDescent="0.3">
      <c r="I76" s="83"/>
    </row>
  </sheetData>
  <sheetProtection insertRows="0"/>
  <mergeCells count="11">
    <mergeCell ref="B22:J22"/>
    <mergeCell ref="B1:D1"/>
    <mergeCell ref="C2:E2"/>
    <mergeCell ref="I5:I6"/>
    <mergeCell ref="J5:J6"/>
    <mergeCell ref="B16:J16"/>
    <mergeCell ref="B47:J47"/>
    <mergeCell ref="E49:G49"/>
    <mergeCell ref="E50:G50"/>
    <mergeCell ref="E51:G51"/>
    <mergeCell ref="E52:G52"/>
  </mergeCells>
  <conditionalFormatting sqref="H74">
    <cfRule type="cellIs" dxfId="2" priority="1" operator="equal">
      <formula>$D$14</formula>
    </cfRule>
    <cfRule type="containsText" dxfId="1" priority="2" operator="containsText" text="HAMIS">
      <formula>NOT(ISERROR(SEARCH("HAMIS",H74)))</formula>
    </cfRule>
    <cfRule type="containsText" dxfId="0" priority="3" operator="containsText" text="IGAZ">
      <formula>NOT(ISERROR(SEARCH("IGAZ",H74)))</formula>
    </cfRule>
  </conditionalFormatting>
  <dataValidations count="2">
    <dataValidation type="decimal" allowBlank="1" showInputMessage="1" showErrorMessage="1" sqref="H50:H72" xr:uid="{1786F821-964A-4FB9-AC22-C0B2014DB2A4}">
      <formula1>0</formula1>
      <formula2>1000</formula2>
    </dataValidation>
    <dataValidation type="decimal" allowBlank="1" showInputMessage="1" showErrorMessage="1" sqref="H73 C14:I14" xr:uid="{5D10B0FA-9A27-4BE0-858D-1B17DBA1DFF2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7EFEAF-06F1-438D-9A45-46298D180619}">
          <x14:formula1>
            <xm:f>'D:\2025_26\Anyagigény\Anyagigény_2025_26_összes_v6\Anyagigény_2025_26_összes_v6\elektro_műszaki\[Műszaki_Gépészet_1_9_2_250721.xlsx]Alapadatok_1'!#REF!</xm:f>
          </x14:formula1>
          <xm:sqref>C6:G6 C2:C4 E3:E4 J3:J4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Közismereti óraterv</vt:lpstr>
      <vt:lpstr>Projektháló</vt:lpstr>
      <vt:lpstr>Műszaki_9_2</vt:lpstr>
      <vt:lpstr>1_Műszaki_1_9_2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2025-09-21T22:12:41Z</dcterms:modified>
</cp:coreProperties>
</file>