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C5C8C0CD-3A61-429E-9159-7F90BB0452CB}" xr6:coauthVersionLast="36" xr6:coauthVersionMax="36" xr10:uidLastSave="{00000000-0000-0000-0000-000000000000}"/>
  <bookViews>
    <workbookView xWindow="0" yWindow="0" windowWidth="23040" windowHeight="8940" activeTab="1" xr2:uid="{EC332414-59E2-4B75-98BF-26DE3E5207F1}"/>
  </bookViews>
  <sheets>
    <sheet name="Közismereti óraterv" sheetId="7" r:id="rId1"/>
    <sheet name="Projektháló" sheetId="2" r:id="rId2"/>
    <sheet name="1_Műszaki_9_1" sheetId="23" r:id="rId3"/>
    <sheet name="2_Műszaki_9_2" sheetId="2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F53" i="2"/>
  <c r="H33" i="24"/>
  <c r="I15" i="24"/>
  <c r="H60" i="23"/>
  <c r="I13" i="23"/>
  <c r="E54" i="2" l="1"/>
  <c r="H61" i="23"/>
  <c r="H34" i="24"/>
  <c r="J36" i="2" l="1"/>
  <c r="J34" i="2"/>
  <c r="G34" i="2"/>
  <c r="G36" i="2"/>
  <c r="G28" i="2"/>
  <c r="G30" i="2"/>
  <c r="G10" i="2"/>
  <c r="G12" i="2"/>
  <c r="G16" i="2"/>
  <c r="G18" i="2"/>
  <c r="G22" i="2"/>
  <c r="G24" i="2"/>
  <c r="G6" i="2"/>
  <c r="G4" i="2"/>
  <c r="F22" i="7"/>
  <c r="G22" i="7" s="1"/>
  <c r="E22" i="7"/>
  <c r="D22" i="7"/>
  <c r="B22" i="7"/>
  <c r="C22" i="7" s="1"/>
  <c r="G21" i="7"/>
  <c r="E21" i="7"/>
  <c r="C20" i="7"/>
  <c r="G19" i="7"/>
  <c r="E19" i="7"/>
  <c r="C19" i="7"/>
  <c r="G18" i="7"/>
  <c r="E18" i="7"/>
  <c r="C18" i="7"/>
  <c r="G17" i="7"/>
  <c r="E17" i="7"/>
  <c r="C17" i="7"/>
  <c r="G16" i="7"/>
  <c r="E16" i="7"/>
  <c r="G15" i="7"/>
  <c r="E15" i="7"/>
  <c r="C15" i="7"/>
  <c r="G14" i="7"/>
  <c r="C14" i="7"/>
  <c r="G13" i="7"/>
  <c r="C13" i="7"/>
  <c r="G12" i="7"/>
  <c r="E12" i="7"/>
  <c r="C12" i="7"/>
  <c r="G11" i="7"/>
  <c r="E11" i="7"/>
  <c r="C11" i="7"/>
  <c r="G10" i="7"/>
  <c r="E10" i="7"/>
  <c r="C10" i="7"/>
  <c r="G32" i="2" l="1"/>
  <c r="G20" i="2"/>
  <c r="G26" i="2"/>
  <c r="G14" i="2"/>
  <c r="G38" i="2"/>
  <c r="I53" i="2" l="1"/>
  <c r="J38" i="2"/>
  <c r="D34" i="2"/>
  <c r="D38" i="2" s="1"/>
  <c r="K33" i="2" l="1"/>
  <c r="D16" i="2"/>
  <c r="D20" i="2" s="1"/>
  <c r="J30" i="2"/>
  <c r="J28" i="2"/>
  <c r="D28" i="2"/>
  <c r="D32" i="2" s="1"/>
  <c r="J24" i="2"/>
  <c r="J22" i="2"/>
  <c r="D22" i="2"/>
  <c r="D26" i="2" s="1"/>
  <c r="J32" i="2" l="1"/>
  <c r="K27" i="2" s="1"/>
  <c r="J26" i="2"/>
  <c r="K21" i="2" s="1"/>
  <c r="D10" i="2" l="1"/>
  <c r="D14" i="2" s="1"/>
  <c r="D4" i="2"/>
  <c r="D8" i="2" s="1"/>
  <c r="H53" i="2" l="1"/>
  <c r="C53" i="2"/>
  <c r="J18" i="2"/>
  <c r="J16" i="2"/>
  <c r="J12" i="2"/>
  <c r="J10" i="2"/>
  <c r="J6" i="2"/>
  <c r="J4" i="2"/>
  <c r="G8" i="2"/>
  <c r="J20" i="2" l="1"/>
  <c r="K15" i="2" s="1"/>
  <c r="J14" i="2"/>
  <c r="K9" i="2" s="1"/>
  <c r="H54" i="2"/>
  <c r="J8" i="2"/>
  <c r="K3" i="2" s="1"/>
  <c r="K53" i="2" l="1"/>
</calcChain>
</file>

<file path=xl/sharedStrings.xml><?xml version="1.0" encoding="utf-8"?>
<sst xmlns="http://schemas.openxmlformats.org/spreadsheetml/2006/main" count="462" uniqueCount="201">
  <si>
    <t>Projektek kívüli tevékenységek felhasználása</t>
  </si>
  <si>
    <t>9. évfolyam</t>
  </si>
  <si>
    <t>10. évfolyam</t>
  </si>
  <si>
    <t>Iskola</t>
  </si>
  <si>
    <t>Duális</t>
  </si>
  <si>
    <t>11. évfolyam</t>
  </si>
  <si>
    <t>Projekt óraszám összesen:</t>
  </si>
  <si>
    <t>Tananyagegység 2</t>
  </si>
  <si>
    <t>Tananyagegység 3</t>
  </si>
  <si>
    <t>Tananyagegység 4</t>
  </si>
  <si>
    <t>Tananyagegység 5</t>
  </si>
  <si>
    <t>11. évfolyam összesen:</t>
  </si>
  <si>
    <t>Intézmény:</t>
  </si>
  <si>
    <t>Tananyagegység 6</t>
  </si>
  <si>
    <t>10. évfolyam összesen:</t>
  </si>
  <si>
    <t>9. évfolyam összesen:</t>
  </si>
  <si>
    <t>9. évf. össz:</t>
  </si>
  <si>
    <t>10. évf. össz:</t>
  </si>
  <si>
    <t>11. évf. össz:</t>
  </si>
  <si>
    <t>12. évf. össz:</t>
  </si>
  <si>
    <t>13. évf. össz: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</si>
  <si>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</si>
  <si>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</si>
  <si>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</si>
  <si>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</si>
  <si>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</si>
  <si>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</si>
  <si>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Anyagigénylés típusa:</t>
  </si>
  <si>
    <t>Ágazati alapoktatás</t>
  </si>
  <si>
    <t>Ágazati alapoktatás megnevezése:</t>
  </si>
  <si>
    <t>Projektben érintett osztály/csoport KRÉTA szerinti jele</t>
  </si>
  <si>
    <t>Projektben érintett osztály/csoport ÁGAZATA</t>
  </si>
  <si>
    <t>Válasszon a legördülő listából!</t>
  </si>
  <si>
    <t>2. A projekt adatai</t>
  </si>
  <si>
    <t>1. projekt</t>
  </si>
  <si>
    <t>3.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</si>
  <si>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</si>
  <si>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</si>
  <si>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</si>
  <si>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>Produktum / termék megnevezése és/vagy rövid leírása:</t>
  </si>
  <si>
    <t>Projektben érintett közismereti tantárgyak:</t>
  </si>
  <si>
    <t>Projektben érintett "szakmai tantárgyak" szakmai program alapján:</t>
  </si>
  <si>
    <t>Projekt időtartama (óra):</t>
  </si>
  <si>
    <t>Megjegyzés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</si>
  <si>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</si>
  <si>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</si>
  <si>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</si>
  <si>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</si>
  <si>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>Dokumentáció, képek, ábrák, leírások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</si>
  <si>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</si>
  <si>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</si>
  <si>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</si>
  <si>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</si>
  <si>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</si>
  <si>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</si>
  <si>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</si>
  <si>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</si>
  <si>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5. A projekt óraszámainak megfeleltetése</t>
  </si>
  <si>
    <t>"Tantárgy"</t>
  </si>
  <si>
    <t>Témakör</t>
  </si>
  <si>
    <t>Óraszám</t>
  </si>
  <si>
    <t>ÖSSZESEN</t>
  </si>
  <si>
    <t>Óraszám ellenőrzés</t>
  </si>
  <si>
    <t>ÓRATERV</t>
  </si>
  <si>
    <t>Tantárgyak</t>
  </si>
  <si>
    <t>9. évf.</t>
  </si>
  <si>
    <t>10. évf.</t>
  </si>
  <si>
    <t>11. évf.</t>
  </si>
  <si>
    <t>Heti</t>
  </si>
  <si>
    <t>Éves</t>
  </si>
  <si>
    <t>Honvédelem</t>
  </si>
  <si>
    <t xml:space="preserve"> Összesen</t>
  </si>
  <si>
    <t>Munkavállalói ismeretek</t>
  </si>
  <si>
    <t>Munkavállalói idegen nyelv</t>
  </si>
  <si>
    <t>Szakképző iskola 9-11. évfolyam</t>
  </si>
  <si>
    <t>Közismereti</t>
  </si>
  <si>
    <t>Kommunikáció - magyar nyelv és irodalom</t>
  </si>
  <si>
    <t>Idegen nyelv (angol/német)</t>
  </si>
  <si>
    <t>Matematika</t>
  </si>
  <si>
    <t>Történelem és állampolgári ismeretek</t>
  </si>
  <si>
    <t>Természetismeret</t>
  </si>
  <si>
    <t>Testnevelés</t>
  </si>
  <si>
    <t>Digitális kultúra</t>
  </si>
  <si>
    <t>Osztályközösség-építés</t>
  </si>
  <si>
    <t>Pénrügyi és munkavállalói ismeretek</t>
  </si>
  <si>
    <t>Szakirányú oktatás</t>
  </si>
  <si>
    <t>1/9/2</t>
  </si>
  <si>
    <t>2.  projekt</t>
  </si>
  <si>
    <t>4.  projekt</t>
  </si>
  <si>
    <t>Gépészeti alapismeretek</t>
  </si>
  <si>
    <t>Ágazati alapvizsga</t>
  </si>
  <si>
    <t>Varrni tanulók</t>
  </si>
  <si>
    <t>Varróeszközeim tárolása</t>
  </si>
  <si>
    <t>Kisalkatrészek készítése</t>
  </si>
  <si>
    <t>Szoknya készítése</t>
  </si>
  <si>
    <t>Textiltermékek szabásminta készítése</t>
  </si>
  <si>
    <t>Kreatív műhely gyakorlat</t>
  </si>
  <si>
    <t>Textíltermékek készítése gyakorlat</t>
  </si>
  <si>
    <t>Textiltermékek gyártástechnológiája</t>
  </si>
  <si>
    <t>Ábrázolási gyakorlat</t>
  </si>
  <si>
    <t>Kreatív műhely</t>
  </si>
  <si>
    <t>Művészettörténeti alapismeretek</t>
  </si>
  <si>
    <t>Munkahelyi egészség és biztonság</t>
  </si>
  <si>
    <t>Digitális szakmai ismeretek</t>
  </si>
  <si>
    <t>Kreatív</t>
  </si>
  <si>
    <t>Felnőttek oktatása (FJ)</t>
  </si>
  <si>
    <t>Kreatív ipari</t>
  </si>
  <si>
    <t xml:space="preserve">Projektben érintett osztály/csoport SZAKMÁJA </t>
  </si>
  <si>
    <t>Divatszabó</t>
  </si>
  <si>
    <t>Varrni tanulok</t>
  </si>
  <si>
    <t xml:space="preserve">Kisalkatrészek készítése </t>
  </si>
  <si>
    <t>Szoknya készítése egyedi méretre</t>
  </si>
  <si>
    <t>Kisalkatrészek készítése (zsebek)</t>
  </si>
  <si>
    <t>Ollótartó, tolltartó</t>
  </si>
  <si>
    <t>Textiltáska</t>
  </si>
  <si>
    <t>lépéshasítékok készítése, húzózár bevarrási módok, övpánt felvarrási módok</t>
  </si>
  <si>
    <t>nyitott lépéshasítékos szoknya készítése</t>
  </si>
  <si>
    <t>takart lépéshasítékos szoknya készítése</t>
  </si>
  <si>
    <t>Zsebek készítése</t>
  </si>
  <si>
    <t xml:space="preserve"> </t>
  </si>
  <si>
    <t>Kreatív műhely gyakorlat, Textiltermékek szabásminta készítése</t>
  </si>
  <si>
    <t>Kreatív műhely gyakorlat, Textiltermékek gyártástechnológiája</t>
  </si>
  <si>
    <t>Textíltermékek készítése gyakorlat, Textíltermékek gyártástechnológiája</t>
  </si>
  <si>
    <t>Munkadarabok  elkészítése bemutatás és leírás alapján. Cél: a mérőeszközök és az alapvarrási műveletek megismerése és alkalmazása</t>
  </si>
  <si>
    <t>Munkadarab elkészítése bemutatás és leírás alapján</t>
  </si>
  <si>
    <t xml:space="preserve">Munkadarabok  elkészítése bemutatás alapján. </t>
  </si>
  <si>
    <t>szoknya készítése sorozat gyártással</t>
  </si>
  <si>
    <t>méretvétel, szabásminta készítés, szabás, szoknya készítése</t>
  </si>
  <si>
    <t>Munkadarabok  elkészítése bemutatás alapján.</t>
  </si>
  <si>
    <t xml:space="preserve">A termékekhez szükséges  anyagmennyiség meghatározás és kellékek kiválasztása </t>
  </si>
  <si>
    <t>Tárgykészítéshez kiválasztja és előkészíti a kreatív ipari ágazatra jellemző különféle alapanyagokat, hozzájuk segéd- és kellékanyagokat rendel.</t>
  </si>
  <si>
    <t>Ismeri a kreatív ipari ágazatban használt alap-, segéd- és kellékanyagok fajtáit, sajátos tulajdonságait, felhasználásuk módjait.</t>
  </si>
  <si>
    <t>Törekszik az alapos segédanyagok szakszerű és gazdaságos felhasználására. Nyitott új anyagok megismerésére, felhasználására, és az új technikai megoldások alkalmazására.</t>
  </si>
  <si>
    <t>Önállóan választja ki és használja az ágazatra jellemző alap-, segéd- és kellékanyagokat</t>
  </si>
  <si>
    <t>szabás, műveleti sorrend meghatározása</t>
  </si>
  <si>
    <t>Alap- segéd-, és kellékanyag- norma szükségletet számol, alkalmazza a különböző mértékegység átváltásokat.</t>
  </si>
  <si>
    <t>Tudja az anyagmennyiség számításának módszereit</t>
  </si>
  <si>
    <t>Törekszik a pontos, precíz számításokra és mérőeszköz használatra, mérési pontosságra.</t>
  </si>
  <si>
    <t>A mérési és számítási feladatokat önállóan végzi, saját munkájával kapcsolatban önellenőrzést végez.</t>
  </si>
  <si>
    <t>munkadarab elkészítése</t>
  </si>
  <si>
    <t>Adott munkafolyamathoz technológiai, műszaki dokumentációt használ.</t>
  </si>
  <si>
    <t>Ismeri a gyártási eljárások technológiai, műszaki dokumentumainak fajtáit</t>
  </si>
  <si>
    <t>Törekszik eszközeit, gépeit, berendezéseit rendeltetésszerűen használni</t>
  </si>
  <si>
    <t>Felelősséggel, az előírásoknak megfelelően használja az eszközt, gépet, berendezést</t>
  </si>
  <si>
    <t xml:space="preserve">A termékhez szükséges  anyagmennyiség meghatározás és kellék kiválasztása </t>
  </si>
  <si>
    <t>Törekszik az alapés segédanyagok szakszerű és gazdaságos felhasználására. Nyitott új anyagok megismerésére, felhasználására, és az új technikai megoldások alkalmazására.</t>
  </si>
  <si>
    <t>Önállóan választja ki és használja az ágazatra jellemző alap-, segéd- és kellékanyagoka</t>
  </si>
  <si>
    <t>Textíltáska elkészítése</t>
  </si>
  <si>
    <t>Ismeri a gyártási eljárások technológiai, műszaki dokumentumainak fajtáit,</t>
  </si>
  <si>
    <t>kiszabott alkatrészek megnevezése</t>
  </si>
  <si>
    <t>alkatrészek összevarrása</t>
  </si>
  <si>
    <t>Megfigyelés  után elkészíti az adott feladatot.</t>
  </si>
  <si>
    <t>Ismeri és definiálja az egyszerű terméktechnológiai folyamatokat, módszereket és munkaműveleteket.</t>
  </si>
  <si>
    <t>Törekszik a gyors, hatékony és minőségi munkavégzésre.</t>
  </si>
  <si>
    <t>Betartja a terméktechnológiai és minőségbiztosítási előírásokat és szabályokat.</t>
  </si>
  <si>
    <t>műveleti sorrend leírása az elkészített kisalkatrészről.</t>
  </si>
  <si>
    <t>Egyszerűbb műszaki, metszeti ábrázolásokat értelmez leírást készít</t>
  </si>
  <si>
    <t>Fogékony és nyitott  a technológiai és műszaki dokumentációk terveinek elkészítésében.</t>
  </si>
  <si>
    <t>Vezetői útmutatás alapján, az előírásoknak megfelelően alkalmazza a műszaki leírást.</t>
  </si>
  <si>
    <t xml:space="preserve">A szoknya alkatrészeinek bemutatása </t>
  </si>
  <si>
    <t>Elvégzi a női ruházati termék beavató vasalási, részvasalási és véglevasalási műveleteit.</t>
  </si>
  <si>
    <t>Ismeri a vasalási módokat, a vasalók fajtáit és a kiegészítő berendezéseket.</t>
  </si>
  <si>
    <t>Figyelemmel kíséri az alapanyagok vasalási tulajdonságait</t>
  </si>
  <si>
    <t>Korrigálja a vasalási hibákat.</t>
  </si>
  <si>
    <t>Varrási, összeállítási műveletet végez a női ruházati terméken</t>
  </si>
  <si>
    <t>Ismeri a műszaki leírás varrás- és tűzésszélességeit.</t>
  </si>
  <si>
    <t>Kritikusan szemléli a varrás- és tűzésszélességek párhuzamosságát.</t>
  </si>
  <si>
    <t>Ellenőrzi és korrigálja saját hibáit a gyártási folyamatban.</t>
  </si>
  <si>
    <t>Méretvétel</t>
  </si>
  <si>
    <t>Szakszerűen használja a mérőeszközöket.</t>
  </si>
  <si>
    <t>Szabásminta készítés</t>
  </si>
  <si>
    <t>Használja a kreatív ipari ágazatra jellemző alapmintákat és formákat.</t>
  </si>
  <si>
    <t>Ismeri a kreatív ipari ágazatban használt gyártmányok, termékek, alapminták és formák fajtáit, jellemzőit.</t>
  </si>
  <si>
    <t>Értékként tekint a meglévő minták és formák alkalmazására, és motivált azok kreatív felhasználásában.</t>
  </si>
  <si>
    <t>A minták és formák használata során betartja a minőségbiztosítási, minőségvédelmi előírásokat.</t>
  </si>
  <si>
    <t>Szabás</t>
  </si>
  <si>
    <t>Elvégzi az egyedi méretes női ruházati termék szabászati feladatait, meghatározza a varrás- és hajtásszélességeket</t>
  </si>
  <si>
    <t>Ismeri a terítési és szabászati módot, a hajtás- és varrásszélességeket.</t>
  </si>
  <si>
    <t>Törekszik a takarékos szabászati eljárásra és az igazítási lehetőségek biztosítására.</t>
  </si>
  <si>
    <t>Felelősséget vállal a szabászati munkájáért.</t>
  </si>
  <si>
    <t>szoknya készítése</t>
  </si>
  <si>
    <t>Elvégzi a női ruházati terméken az I. és II. próbát.</t>
  </si>
  <si>
    <t>Ismeri a női ruházati termékpróba szempontjait, ellenőrzi a kényelmi bőséget</t>
  </si>
  <si>
    <t>Elfogadja a megrendelő kéréseit, módosításait.</t>
  </si>
  <si>
    <t>Felelősséggel végzi a női ruházati terméken az I. és II. próbát.</t>
  </si>
  <si>
    <t>Megfigyelés  utáni elkészíti az adott feladatot.</t>
  </si>
  <si>
    <t>műveleti sorrend készítése</t>
  </si>
  <si>
    <t>Ágazati vizsga</t>
  </si>
  <si>
    <t>szoknya készítése sorozat gyártással műszaki dokumentáció és mintadarab alapján</t>
  </si>
  <si>
    <t>1/9/1</t>
  </si>
  <si>
    <t>Textiltermékek készítése gyakorlat</t>
  </si>
  <si>
    <t>Lakástextíliák gyártástechnológiája</t>
  </si>
  <si>
    <t>Lakástextíliák készítése</t>
  </si>
  <si>
    <t>Anyagismeret</t>
  </si>
  <si>
    <t>Árúismeret</t>
  </si>
  <si>
    <t>Női ruhák gyártástecnológiája</t>
  </si>
  <si>
    <t>Női ruhák készítése gyakorlat</t>
  </si>
  <si>
    <t>Női ruhák értékesítése</t>
  </si>
  <si>
    <t>Női ruhák szerkesztése, modellezése</t>
  </si>
  <si>
    <t>Női ruhák szerkesztése, modellezése gyakorlat</t>
  </si>
  <si>
    <t>Modellrajz és stílustan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</si>
</sst>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top" wrapText="1"/>
      <protection locked="0"/>
    </xf>
    <xf numFmtId="49" fontId="6" fillId="5" borderId="15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6" fillId="4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6" fillId="4" borderId="15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>
      <alignment horizontal="left" vertical="top" wrapText="1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0" fillId="0" borderId="27" xfId="0" applyFont="1" applyBorder="1"/>
    <xf numFmtId="0" fontId="10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23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0" borderId="42" xfId="0" applyFont="1" applyBorder="1"/>
    <xf numFmtId="0" fontId="10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49" fontId="6" fillId="4" borderId="9" xfId="0" applyNumberFormat="1" applyFont="1" applyFill="1" applyBorder="1" applyAlignment="1" applyProtection="1">
      <alignment horizontal="left" vertical="top" wrapText="1"/>
      <protection locked="0"/>
    </xf>
    <xf numFmtId="49" fontId="6" fillId="4" borderId="2" xfId="0" applyNumberFormat="1" applyFont="1" applyFill="1" applyBorder="1" applyAlignment="1" applyProtection="1">
      <alignment horizontal="left" vertical="top" wrapText="1"/>
      <protection locked="0"/>
    </xf>
    <xf numFmtId="49" fontId="0" fillId="4" borderId="2" xfId="0" applyNumberFormat="1" applyFill="1" applyBorder="1" applyAlignment="1" applyProtection="1">
      <alignment horizontal="left" vertical="top" wrapText="1"/>
      <protection locked="0"/>
    </xf>
    <xf numFmtId="49" fontId="0" fillId="4" borderId="47" xfId="0" applyNumberFormat="1" applyFill="1" applyBorder="1" applyAlignment="1" applyProtection="1">
      <alignment horizontal="center" vertical="top" wrapText="1"/>
      <protection locked="0"/>
    </xf>
    <xf numFmtId="49" fontId="0" fillId="4" borderId="10" xfId="0" applyNumberFormat="1" applyFill="1" applyBorder="1" applyAlignment="1" applyProtection="1">
      <alignment horizontal="center" vertical="top" wrapText="1"/>
      <protection locked="0"/>
    </xf>
    <xf numFmtId="49" fontId="0" fillId="4" borderId="3" xfId="0" applyNumberForma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1" fontId="6" fillId="0" borderId="19" xfId="0" applyNumberFormat="1" applyFont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9" fontId="6" fillId="4" borderId="48" xfId="0" applyNumberFormat="1" applyFont="1" applyFill="1" applyBorder="1" applyAlignment="1" applyProtection="1">
      <alignment horizontal="left" vertical="top" wrapText="1"/>
      <protection locked="0"/>
    </xf>
    <xf numFmtId="49" fontId="6" fillId="4" borderId="34" xfId="0" applyNumberFormat="1" applyFont="1" applyFill="1" applyBorder="1" applyAlignment="1" applyProtection="1">
      <alignment horizontal="left" vertical="top" wrapText="1"/>
      <protection locked="0"/>
    </xf>
    <xf numFmtId="0" fontId="6" fillId="4" borderId="34" xfId="0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4" borderId="48" xfId="0" applyFont="1" applyFill="1" applyBorder="1" applyAlignment="1" applyProtection="1">
      <alignment horizontal="left" vertical="top" wrapText="1"/>
      <protection locked="0"/>
    </xf>
    <xf numFmtId="0" fontId="6" fillId="4" borderId="49" xfId="0" applyFont="1" applyFill="1" applyBorder="1" applyAlignment="1" applyProtection="1">
      <alignment horizontal="left" vertical="top" wrapText="1"/>
      <protection locked="0"/>
    </xf>
    <xf numFmtId="49" fontId="6" fillId="4" borderId="33" xfId="0" applyNumberFormat="1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50" xfId="0" applyFont="1" applyFill="1" applyBorder="1" applyAlignment="1" applyProtection="1">
      <alignment horizontal="left" vertical="top" wrapText="1"/>
      <protection locked="0"/>
    </xf>
    <xf numFmtId="49" fontId="6" fillId="4" borderId="37" xfId="0" applyNumberFormat="1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49" fontId="0" fillId="4" borderId="1" xfId="0" applyNumberForma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49" fontId="0" fillId="4" borderId="48" xfId="0" applyNumberFormat="1" applyFill="1" applyBorder="1" applyAlignment="1" applyProtection="1">
      <alignment horizontal="left" vertical="top" wrapText="1"/>
      <protection locked="0"/>
    </xf>
    <xf numFmtId="49" fontId="0" fillId="4" borderId="48" xfId="0" applyNumberFormat="1" applyFill="1" applyBorder="1" applyAlignment="1" applyProtection="1">
      <alignment horizontal="center" vertical="top" wrapText="1"/>
      <protection locked="0"/>
    </xf>
    <xf numFmtId="49" fontId="0" fillId="4" borderId="50" xfId="0" applyNumberFormat="1" applyFill="1" applyBorder="1" applyAlignment="1" applyProtection="1">
      <alignment horizontal="center" vertical="top" wrapText="1"/>
      <protection locked="0"/>
    </xf>
    <xf numFmtId="49" fontId="0" fillId="4" borderId="38" xfId="0" applyNumberFormat="1" applyFill="1" applyBorder="1" applyAlignment="1" applyProtection="1">
      <alignment horizontal="center" vertical="top" wrapText="1"/>
      <protection locked="0"/>
    </xf>
    <xf numFmtId="49" fontId="0" fillId="4" borderId="37" xfId="0" applyNumberFormat="1" applyFill="1" applyBorder="1" applyAlignment="1" applyProtection="1">
      <alignment horizontal="center" vertical="top" wrapText="1"/>
      <protection locked="0"/>
    </xf>
    <xf numFmtId="2" fontId="0" fillId="4" borderId="48" xfId="0" applyNumberFormat="1" applyFill="1" applyBorder="1" applyAlignment="1" applyProtection="1">
      <alignment horizontal="center" vertical="center"/>
      <protection locked="0"/>
    </xf>
    <xf numFmtId="0" fontId="0" fillId="4" borderId="48" xfId="0" applyFill="1" applyBorder="1" applyProtection="1">
      <protection locked="0"/>
    </xf>
    <xf numFmtId="49" fontId="0" fillId="4" borderId="34" xfId="0" applyNumberFormat="1" applyFill="1" applyBorder="1" applyAlignment="1" applyProtection="1">
      <alignment horizontal="left" vertical="top" wrapText="1"/>
      <protection locked="0"/>
    </xf>
    <xf numFmtId="49" fontId="0" fillId="4" borderId="49" xfId="0" applyNumberFormat="1" applyFill="1" applyBorder="1" applyAlignment="1" applyProtection="1">
      <alignment horizontal="center" vertical="top" wrapText="1"/>
      <protection locked="0"/>
    </xf>
    <xf numFmtId="49" fontId="0" fillId="4" borderId="51" xfId="0" applyNumberFormat="1" applyFill="1" applyBorder="1" applyAlignment="1" applyProtection="1">
      <alignment horizontal="center" vertical="top" wrapText="1"/>
      <protection locked="0"/>
    </xf>
    <xf numFmtId="49" fontId="0" fillId="4" borderId="33" xfId="0" applyNumberFormat="1" applyFill="1" applyBorder="1" applyAlignment="1" applyProtection="1">
      <alignment horizontal="center" vertical="top" wrapText="1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Protection="1">
      <protection locked="0"/>
    </xf>
    <xf numFmtId="49" fontId="6" fillId="4" borderId="52" xfId="0" applyNumberFormat="1" applyFont="1" applyFill="1" applyBorder="1" applyAlignment="1" applyProtection="1">
      <alignment horizontal="left" vertical="top" wrapText="1"/>
      <protection locked="0"/>
    </xf>
    <xf numFmtId="49" fontId="0" fillId="4" borderId="52" xfId="0" applyNumberFormat="1" applyFill="1" applyBorder="1" applyAlignment="1" applyProtection="1">
      <alignment horizontal="left" vertical="top" wrapText="1"/>
      <protection locked="0"/>
    </xf>
    <xf numFmtId="49" fontId="0" fillId="4" borderId="53" xfId="0" applyNumberFormat="1" applyFill="1" applyBorder="1" applyAlignment="1" applyProtection="1">
      <alignment horizontal="center" vertical="top" wrapText="1"/>
      <protection locked="0"/>
    </xf>
    <xf numFmtId="49" fontId="0" fillId="4" borderId="54" xfId="0" applyNumberFormat="1" applyFill="1" applyBorder="1" applyAlignment="1" applyProtection="1">
      <alignment horizontal="center" vertical="top" wrapText="1"/>
      <protection locked="0"/>
    </xf>
    <xf numFmtId="49" fontId="0" fillId="4" borderId="55" xfId="0" applyNumberFormat="1" applyFill="1" applyBorder="1" applyAlignment="1" applyProtection="1">
      <alignment horizontal="center" vertical="top" wrapText="1"/>
      <protection locked="0"/>
    </xf>
    <xf numFmtId="2" fontId="0" fillId="4" borderId="52" xfId="0" applyNumberFormat="1" applyFill="1" applyBorder="1" applyAlignment="1" applyProtection="1">
      <alignment horizontal="center" vertical="center"/>
      <protection locked="0"/>
    </xf>
    <xf numFmtId="0" fontId="0" fillId="4" borderId="52" xfId="0" applyFill="1" applyBorder="1" applyProtection="1">
      <protection locked="0"/>
    </xf>
    <xf numFmtId="0" fontId="0" fillId="4" borderId="34" xfId="0" applyFill="1" applyBorder="1" applyAlignment="1" applyProtection="1">
      <alignment horizontal="left" vertical="top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 wrapText="1" shrinkToFit="1"/>
      <protection locked="0"/>
    </xf>
    <xf numFmtId="0" fontId="0" fillId="0" borderId="47" xfId="0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</cellXfs>
  <cellStyles count="1">
    <cellStyle name="Normál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_26/Anyagig&#233;ny/Anyagig&#233;ny_2025_26_&#246;sszes_v6/Anyagig&#233;ny_2025_26_&#246;sszes_v6/divatszab&#243;/M&#369;szaki_kreat&#237;v_divatszab&#243;_DSZ-F-M-2509_teljes_250721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DSZ-F-M-2509"/>
      <sheetName val="2_Műszaki_DSZ-F-M_2509"/>
      <sheetName val="3_Műszaki_DSZ-F-M_2509"/>
      <sheetName val="4_Műszaki_DSZ-F-M_2509"/>
      <sheetName val="5_Műszaki_DSZ_F_M_2509_PortVzs"/>
      <sheetName val="6_Műszaki_DSZ-F-M-2509_szgyak"/>
      <sheetName val="7_Műszaki_DSZ-F-M-2509_szak_vzs"/>
      <sheetName val="1_Műszaki_DSZ-F-M_2509_ÖSSZ"/>
      <sheetName val="Ellenőrzés"/>
      <sheetName val="mennyiségi egység"/>
      <sheetName val="Alapadatok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G22"/>
  <sheetViews>
    <sheetView workbookViewId="0">
      <selection activeCell="C25" sqref="C25"/>
    </sheetView>
  </sheetViews>
  <sheetFormatPr defaultRowHeight="14.4" x14ac:dyDescent="0.3"/>
  <cols>
    <col min="1" max="1" width="34.21875" bestFit="1" customWidth="1"/>
  </cols>
  <sheetData>
    <row r="1" spans="1:7" ht="15.6" x14ac:dyDescent="0.3">
      <c r="A1" s="160" t="s">
        <v>63</v>
      </c>
      <c r="B1" s="160"/>
      <c r="C1" s="160"/>
      <c r="D1" s="160"/>
      <c r="E1" s="160"/>
      <c r="F1" s="160"/>
      <c r="G1" s="160"/>
    </row>
    <row r="2" spans="1:7" ht="15.6" x14ac:dyDescent="0.3">
      <c r="A2" s="82"/>
      <c r="B2" s="82"/>
      <c r="C2" s="82"/>
      <c r="D2" s="82"/>
      <c r="E2" s="82"/>
      <c r="F2" s="82"/>
      <c r="G2" s="82"/>
    </row>
    <row r="3" spans="1:7" ht="15.6" x14ac:dyDescent="0.3">
      <c r="A3" s="161" t="s">
        <v>74</v>
      </c>
      <c r="B3" s="161"/>
      <c r="C3" s="161"/>
      <c r="D3" s="161"/>
      <c r="E3" s="161"/>
      <c r="F3" s="161"/>
      <c r="G3" s="161"/>
    </row>
    <row r="4" spans="1:7" ht="15.6" x14ac:dyDescent="0.3">
      <c r="A4" s="82" t="s">
        <v>75</v>
      </c>
      <c r="B4" s="162"/>
      <c r="C4" s="162"/>
      <c r="D4" s="162"/>
      <c r="E4" s="162"/>
      <c r="F4" s="162"/>
      <c r="G4" s="162"/>
    </row>
    <row r="5" spans="1:7" ht="15.6" x14ac:dyDescent="0.3">
      <c r="A5" s="82"/>
      <c r="B5" s="82"/>
      <c r="C5" s="82"/>
      <c r="D5" s="82"/>
      <c r="E5" s="82"/>
      <c r="F5" s="82"/>
      <c r="G5" s="82"/>
    </row>
    <row r="6" spans="1:7" ht="16.2" thickBot="1" x14ac:dyDescent="0.35">
      <c r="A6" s="82"/>
      <c r="B6" s="82"/>
      <c r="C6" s="82"/>
      <c r="D6" s="82"/>
      <c r="E6" s="82"/>
      <c r="F6" s="82"/>
      <c r="G6" s="82"/>
    </row>
    <row r="7" spans="1:7" x14ac:dyDescent="0.3">
      <c r="A7" s="163" t="s">
        <v>64</v>
      </c>
      <c r="B7" s="169" t="s">
        <v>60</v>
      </c>
      <c r="C7" s="169"/>
      <c r="D7" s="170"/>
      <c r="E7" s="170"/>
      <c r="F7" s="170"/>
      <c r="G7" s="171"/>
    </row>
    <row r="8" spans="1:7" x14ac:dyDescent="0.3">
      <c r="A8" s="164"/>
      <c r="B8" s="166" t="s">
        <v>65</v>
      </c>
      <c r="C8" s="166"/>
      <c r="D8" s="167" t="s">
        <v>66</v>
      </c>
      <c r="E8" s="168"/>
      <c r="F8" s="167" t="s">
        <v>67</v>
      </c>
      <c r="G8" s="168"/>
    </row>
    <row r="9" spans="1:7" ht="15" thickBot="1" x14ac:dyDescent="0.35">
      <c r="A9" s="165"/>
      <c r="B9" s="83" t="s">
        <v>68</v>
      </c>
      <c r="C9" s="84" t="s">
        <v>69</v>
      </c>
      <c r="D9" s="85" t="s">
        <v>68</v>
      </c>
      <c r="E9" s="86" t="s">
        <v>69</v>
      </c>
      <c r="F9" s="85" t="s">
        <v>68</v>
      </c>
      <c r="G9" s="86" t="s">
        <v>69</v>
      </c>
    </row>
    <row r="10" spans="1:7" x14ac:dyDescent="0.3">
      <c r="A10" s="87" t="s">
        <v>76</v>
      </c>
      <c r="B10" s="88">
        <v>2</v>
      </c>
      <c r="C10" s="89">
        <f>B10*36</f>
        <v>72</v>
      </c>
      <c r="D10" s="90">
        <v>2</v>
      </c>
      <c r="E10" s="91">
        <f>D10*36</f>
        <v>72</v>
      </c>
      <c r="F10" s="90">
        <v>2</v>
      </c>
      <c r="G10" s="91">
        <f>F10*31</f>
        <v>62</v>
      </c>
    </row>
    <row r="11" spans="1:7" x14ac:dyDescent="0.3">
      <c r="A11" s="92" t="s">
        <v>77</v>
      </c>
      <c r="B11" s="93">
        <v>2</v>
      </c>
      <c r="C11" s="89">
        <f t="shared" ref="C11:C19" si="0">B11*36</f>
        <v>72</v>
      </c>
      <c r="D11" s="94">
        <v>2</v>
      </c>
      <c r="E11" s="91">
        <f t="shared" ref="E11:E18" si="1">D11*36</f>
        <v>72</v>
      </c>
      <c r="F11" s="94">
        <v>1</v>
      </c>
      <c r="G11" s="91">
        <f t="shared" ref="G11:G19" si="2">F11*31</f>
        <v>31</v>
      </c>
    </row>
    <row r="12" spans="1:7" x14ac:dyDescent="0.3">
      <c r="A12" s="92" t="s">
        <v>78</v>
      </c>
      <c r="B12" s="93">
        <v>2</v>
      </c>
      <c r="C12" s="89">
        <f t="shared" si="0"/>
        <v>72</v>
      </c>
      <c r="D12" s="95">
        <v>2</v>
      </c>
      <c r="E12" s="91">
        <f t="shared" si="1"/>
        <v>72</v>
      </c>
      <c r="F12" s="95">
        <v>2</v>
      </c>
      <c r="G12" s="91">
        <f t="shared" si="2"/>
        <v>62</v>
      </c>
    </row>
    <row r="13" spans="1:7" x14ac:dyDescent="0.3">
      <c r="A13" s="92" t="s">
        <v>79</v>
      </c>
      <c r="B13" s="93">
        <v>2</v>
      </c>
      <c r="C13" s="89">
        <f t="shared" si="0"/>
        <v>72</v>
      </c>
      <c r="D13" s="95"/>
      <c r="E13" s="91"/>
      <c r="F13" s="95"/>
      <c r="G13" s="91">
        <f t="shared" si="2"/>
        <v>0</v>
      </c>
    </row>
    <row r="14" spans="1:7" x14ac:dyDescent="0.3">
      <c r="A14" s="92" t="s">
        <v>80</v>
      </c>
      <c r="B14" s="93">
        <v>3</v>
      </c>
      <c r="C14" s="89">
        <f t="shared" si="0"/>
        <v>108</v>
      </c>
      <c r="D14" s="95"/>
      <c r="E14" s="91"/>
      <c r="F14" s="95"/>
      <c r="G14" s="91">
        <f t="shared" si="2"/>
        <v>0</v>
      </c>
    </row>
    <row r="15" spans="1:7" x14ac:dyDescent="0.3">
      <c r="A15" s="92" t="s">
        <v>81</v>
      </c>
      <c r="B15" s="93">
        <v>4</v>
      </c>
      <c r="C15" s="89">
        <f t="shared" si="0"/>
        <v>144</v>
      </c>
      <c r="D15" s="94">
        <v>1</v>
      </c>
      <c r="E15" s="91">
        <f t="shared" si="1"/>
        <v>36</v>
      </c>
      <c r="F15" s="94">
        <v>1</v>
      </c>
      <c r="G15" s="91">
        <f t="shared" si="2"/>
        <v>31</v>
      </c>
    </row>
    <row r="16" spans="1:7" x14ac:dyDescent="0.3">
      <c r="A16" s="92" t="s">
        <v>82</v>
      </c>
      <c r="B16" s="93">
        <v>1</v>
      </c>
      <c r="C16" s="89">
        <v>36</v>
      </c>
      <c r="D16" s="94">
        <v>1</v>
      </c>
      <c r="E16" s="91">
        <f t="shared" si="1"/>
        <v>36</v>
      </c>
      <c r="F16" s="94">
        <v>1</v>
      </c>
      <c r="G16" s="91">
        <f t="shared" si="2"/>
        <v>31</v>
      </c>
    </row>
    <row r="17" spans="1:7" x14ac:dyDescent="0.3">
      <c r="A17" s="92" t="s">
        <v>70</v>
      </c>
      <c r="B17" s="96">
        <v>1</v>
      </c>
      <c r="C17" s="89">
        <f t="shared" si="0"/>
        <v>36</v>
      </c>
      <c r="D17" s="95"/>
      <c r="E17" s="91">
        <f t="shared" si="1"/>
        <v>0</v>
      </c>
      <c r="F17" s="95"/>
      <c r="G17" s="91">
        <f t="shared" si="2"/>
        <v>0</v>
      </c>
    </row>
    <row r="18" spans="1:7" x14ac:dyDescent="0.3">
      <c r="A18" s="92" t="s">
        <v>83</v>
      </c>
      <c r="B18" s="93">
        <v>1</v>
      </c>
      <c r="C18" s="89">
        <f t="shared" si="0"/>
        <v>36</v>
      </c>
      <c r="D18" s="95">
        <v>1</v>
      </c>
      <c r="E18" s="91">
        <f t="shared" si="1"/>
        <v>36</v>
      </c>
      <c r="F18" s="95">
        <v>1</v>
      </c>
      <c r="G18" s="91">
        <f t="shared" si="2"/>
        <v>31</v>
      </c>
    </row>
    <row r="19" spans="1:7" x14ac:dyDescent="0.3">
      <c r="A19" s="97" t="s">
        <v>84</v>
      </c>
      <c r="B19" s="98"/>
      <c r="C19" s="89">
        <f t="shared" si="0"/>
        <v>0</v>
      </c>
      <c r="D19" s="99"/>
      <c r="E19" s="91">
        <f>D19*36</f>
        <v>0</v>
      </c>
      <c r="F19" s="99">
        <v>1</v>
      </c>
      <c r="G19" s="91">
        <f t="shared" si="2"/>
        <v>31</v>
      </c>
    </row>
    <row r="20" spans="1:7" x14ac:dyDescent="0.3">
      <c r="A20" s="92" t="s">
        <v>28</v>
      </c>
      <c r="B20" s="93">
        <v>16</v>
      </c>
      <c r="C20" s="100">
        <f>B20*36</f>
        <v>576</v>
      </c>
      <c r="D20" s="95"/>
      <c r="E20" s="101"/>
      <c r="F20" s="95"/>
      <c r="G20" s="91"/>
    </row>
    <row r="21" spans="1:7" ht="15" thickBot="1" x14ac:dyDescent="0.35">
      <c r="A21" s="102" t="s">
        <v>85</v>
      </c>
      <c r="B21" s="103"/>
      <c r="C21" s="104"/>
      <c r="D21" s="105">
        <v>25</v>
      </c>
      <c r="E21" s="101">
        <f>D21*36</f>
        <v>900</v>
      </c>
      <c r="F21" s="105">
        <v>25</v>
      </c>
      <c r="G21" s="106">
        <f>F21*31</f>
        <v>775</v>
      </c>
    </row>
    <row r="22" spans="1:7" ht="15.6" thickTop="1" thickBot="1" x14ac:dyDescent="0.35">
      <c r="A22" s="107" t="s">
        <v>71</v>
      </c>
      <c r="B22" s="108">
        <f>SUM(B10:B21)</f>
        <v>34</v>
      </c>
      <c r="C22" s="109">
        <f>B22*36</f>
        <v>1224</v>
      </c>
      <c r="D22" s="108">
        <f>SUM(D10:D21)</f>
        <v>34</v>
      </c>
      <c r="E22" s="110">
        <f>D22*36</f>
        <v>1224</v>
      </c>
      <c r="F22" s="108">
        <f>SUM(F10:F21)</f>
        <v>34</v>
      </c>
      <c r="G22" s="110">
        <f>F22*31</f>
        <v>1054</v>
      </c>
    </row>
  </sheetData>
  <mergeCells count="8">
    <mergeCell ref="A1:G1"/>
    <mergeCell ref="A3:G3"/>
    <mergeCell ref="B4:G4"/>
    <mergeCell ref="A7:A9"/>
    <mergeCell ref="B8:C8"/>
    <mergeCell ref="D8:E8"/>
    <mergeCell ref="F8:G8"/>
    <mergeCell ref="B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95D-A58E-4A7A-A9B4-7C16157999F7}">
  <dimension ref="A1:K54"/>
  <sheetViews>
    <sheetView tabSelected="1" topLeftCell="A28" workbookViewId="0">
      <selection activeCell="O37" sqref="O37"/>
    </sheetView>
  </sheetViews>
  <sheetFormatPr defaultRowHeight="14.4" x14ac:dyDescent="0.3"/>
  <cols>
    <col min="1" max="1" width="23.77734375" customWidth="1"/>
    <col min="2" max="2" width="22.6640625" bestFit="1" customWidth="1"/>
  </cols>
  <sheetData>
    <row r="1" spans="1:11" x14ac:dyDescent="0.3">
      <c r="A1" s="4"/>
      <c r="B1" s="4"/>
      <c r="C1" s="176" t="s">
        <v>1</v>
      </c>
      <c r="D1" s="176"/>
      <c r="E1" s="181" t="s">
        <v>2</v>
      </c>
      <c r="F1" s="182"/>
      <c r="G1" s="183"/>
      <c r="H1" s="176" t="s">
        <v>5</v>
      </c>
      <c r="I1" s="176"/>
      <c r="J1" s="176"/>
      <c r="K1" s="178" t="s">
        <v>6</v>
      </c>
    </row>
    <row r="2" spans="1:11" ht="43.8" thickBot="1" x14ac:dyDescent="0.35">
      <c r="A2" s="4"/>
      <c r="B2" s="5"/>
      <c r="C2" s="2" t="s">
        <v>3</v>
      </c>
      <c r="D2" s="11" t="s">
        <v>15</v>
      </c>
      <c r="E2" s="11" t="s">
        <v>3</v>
      </c>
      <c r="F2" s="2" t="s">
        <v>4</v>
      </c>
      <c r="G2" s="11" t="s">
        <v>14</v>
      </c>
      <c r="H2" s="1" t="s">
        <v>3</v>
      </c>
      <c r="I2" s="1" t="s">
        <v>4</v>
      </c>
      <c r="J2" s="11" t="s">
        <v>11</v>
      </c>
      <c r="K2" s="179"/>
    </row>
    <row r="3" spans="1:11" ht="15" customHeight="1" thickTop="1" x14ac:dyDescent="0.3">
      <c r="A3" s="178" t="s">
        <v>91</v>
      </c>
      <c r="B3" s="1" t="s">
        <v>100</v>
      </c>
      <c r="C3" s="3">
        <v>28</v>
      </c>
      <c r="D3" s="8" t="s">
        <v>12</v>
      </c>
      <c r="E3" s="8"/>
      <c r="F3" s="3"/>
      <c r="G3" s="8" t="s">
        <v>12</v>
      </c>
      <c r="H3" s="3">
        <v>0</v>
      </c>
      <c r="I3" s="3">
        <v>0</v>
      </c>
      <c r="J3" s="8" t="s">
        <v>12</v>
      </c>
      <c r="K3" s="175">
        <f>SUM(D8,G8,J8)</f>
        <v>28</v>
      </c>
    </row>
    <row r="4" spans="1:11" x14ac:dyDescent="0.3">
      <c r="A4" s="178"/>
      <c r="B4" s="1" t="s">
        <v>7</v>
      </c>
      <c r="C4" s="1">
        <v>0</v>
      </c>
      <c r="D4" s="8">
        <f>SUM(C3:C8)</f>
        <v>28</v>
      </c>
      <c r="E4" s="8"/>
      <c r="F4" s="1">
        <v>0</v>
      </c>
      <c r="G4" s="8">
        <f>SUM(E3:E8)</f>
        <v>0</v>
      </c>
      <c r="H4" s="1">
        <v>0</v>
      </c>
      <c r="I4" s="1">
        <v>0</v>
      </c>
      <c r="J4" s="8">
        <f>SUM(H3:H8)</f>
        <v>0</v>
      </c>
      <c r="K4" s="176"/>
    </row>
    <row r="5" spans="1:11" x14ac:dyDescent="0.3">
      <c r="A5" s="178"/>
      <c r="B5" s="1" t="s">
        <v>8</v>
      </c>
      <c r="C5" s="3">
        <v>0</v>
      </c>
      <c r="D5" s="9" t="s">
        <v>4</v>
      </c>
      <c r="E5" s="8"/>
      <c r="F5" s="3">
        <v>0</v>
      </c>
      <c r="G5" s="9" t="s">
        <v>4</v>
      </c>
      <c r="H5" s="3">
        <v>0</v>
      </c>
      <c r="I5" s="3">
        <v>0</v>
      </c>
      <c r="J5" s="9" t="s">
        <v>4</v>
      </c>
      <c r="K5" s="176"/>
    </row>
    <row r="6" spans="1:11" x14ac:dyDescent="0.3">
      <c r="A6" s="178"/>
      <c r="B6" s="1" t="s">
        <v>9</v>
      </c>
      <c r="C6" s="1">
        <v>0</v>
      </c>
      <c r="D6" s="9">
        <v>0</v>
      </c>
      <c r="E6" s="9"/>
      <c r="F6" s="1">
        <v>0</v>
      </c>
      <c r="G6" s="9">
        <f>SUM(F3:F8)</f>
        <v>0</v>
      </c>
      <c r="H6" s="1">
        <v>0</v>
      </c>
      <c r="I6" s="1">
        <v>0</v>
      </c>
      <c r="J6" s="9">
        <f>SUM(I3:I8)</f>
        <v>0</v>
      </c>
      <c r="K6" s="176"/>
    </row>
    <row r="7" spans="1:11" x14ac:dyDescent="0.3">
      <c r="A7" s="178"/>
      <c r="B7" s="1" t="s">
        <v>10</v>
      </c>
      <c r="C7" s="3">
        <v>0</v>
      </c>
      <c r="D7" s="9" t="s">
        <v>16</v>
      </c>
      <c r="E7" s="8"/>
      <c r="F7" s="3">
        <v>0</v>
      </c>
      <c r="G7" s="9" t="s">
        <v>17</v>
      </c>
      <c r="H7" s="3">
        <v>0</v>
      </c>
      <c r="I7" s="3">
        <v>0</v>
      </c>
      <c r="J7" s="9" t="s">
        <v>18</v>
      </c>
      <c r="K7" s="176"/>
    </row>
    <row r="8" spans="1:11" ht="15" thickBot="1" x14ac:dyDescent="0.35">
      <c r="A8" s="179"/>
      <c r="B8" s="1" t="s">
        <v>13</v>
      </c>
      <c r="C8" s="6">
        <v>0</v>
      </c>
      <c r="D8" s="10">
        <f>SUM(D4,D6)</f>
        <v>28</v>
      </c>
      <c r="E8" s="10"/>
      <c r="F8" s="6">
        <v>0</v>
      </c>
      <c r="G8" s="10">
        <f>SUM(G4,G6)</f>
        <v>0</v>
      </c>
      <c r="H8" s="6">
        <v>0</v>
      </c>
      <c r="I8" s="6">
        <v>0</v>
      </c>
      <c r="J8" s="10">
        <f>SUM(J4,J6)</f>
        <v>0</v>
      </c>
      <c r="K8" s="177"/>
    </row>
    <row r="9" spans="1:11" ht="15" customHeight="1" thickTop="1" x14ac:dyDescent="0.3">
      <c r="A9" s="180" t="s">
        <v>92</v>
      </c>
      <c r="B9" s="1" t="s">
        <v>100</v>
      </c>
      <c r="C9" s="3">
        <v>28</v>
      </c>
      <c r="D9" s="8" t="s">
        <v>12</v>
      </c>
      <c r="E9" s="8"/>
      <c r="F9" s="3">
        <v>0</v>
      </c>
      <c r="G9" s="8" t="s">
        <v>12</v>
      </c>
      <c r="H9" s="3">
        <v>0</v>
      </c>
      <c r="I9" s="3">
        <v>0</v>
      </c>
      <c r="J9" s="8" t="s">
        <v>12</v>
      </c>
      <c r="K9" s="175">
        <f t="shared" ref="K9" si="0">SUM(D14,G14,J14)</f>
        <v>28</v>
      </c>
    </row>
    <row r="10" spans="1:11" x14ac:dyDescent="0.3">
      <c r="A10" s="178"/>
      <c r="B10" s="1" t="s">
        <v>7</v>
      </c>
      <c r="C10" s="1">
        <v>0</v>
      </c>
      <c r="D10" s="8">
        <f>SUM(C9:C14)</f>
        <v>28</v>
      </c>
      <c r="E10" s="8"/>
      <c r="F10" s="1">
        <v>0</v>
      </c>
      <c r="G10" s="8">
        <f t="shared" ref="G10" si="1">SUM(E9:E14)</f>
        <v>0</v>
      </c>
      <c r="H10" s="1">
        <v>0</v>
      </c>
      <c r="I10" s="1">
        <v>0</v>
      </c>
      <c r="J10" s="8">
        <f>SUM(H9:H14)</f>
        <v>0</v>
      </c>
      <c r="K10" s="176"/>
    </row>
    <row r="11" spans="1:11" x14ac:dyDescent="0.3">
      <c r="A11" s="178"/>
      <c r="B11" s="1" t="s">
        <v>8</v>
      </c>
      <c r="C11" s="3">
        <v>0</v>
      </c>
      <c r="D11" s="9" t="s">
        <v>4</v>
      </c>
      <c r="E11" s="8"/>
      <c r="F11" s="3">
        <v>0</v>
      </c>
      <c r="G11" s="9" t="s">
        <v>4</v>
      </c>
      <c r="H11" s="3">
        <v>0</v>
      </c>
      <c r="I11" s="3">
        <v>0</v>
      </c>
      <c r="J11" s="9" t="s">
        <v>4</v>
      </c>
      <c r="K11" s="176"/>
    </row>
    <row r="12" spans="1:11" x14ac:dyDescent="0.3">
      <c r="A12" s="178"/>
      <c r="B12" s="3" t="s">
        <v>9</v>
      </c>
      <c r="C12" s="1">
        <v>0</v>
      </c>
      <c r="D12" s="9">
        <v>0</v>
      </c>
      <c r="E12" s="9"/>
      <c r="F12" s="1">
        <v>0</v>
      </c>
      <c r="G12" s="9">
        <f t="shared" ref="G12" si="2">SUM(F9:F14)</f>
        <v>0</v>
      </c>
      <c r="H12" s="1">
        <v>0</v>
      </c>
      <c r="I12" s="1">
        <v>0</v>
      </c>
      <c r="J12" s="9">
        <f>SUM(I9:I14)</f>
        <v>0</v>
      </c>
      <c r="K12" s="176"/>
    </row>
    <row r="13" spans="1:11" x14ac:dyDescent="0.3">
      <c r="A13" s="178"/>
      <c r="B13" s="1" t="s">
        <v>10</v>
      </c>
      <c r="C13" s="3">
        <v>0</v>
      </c>
      <c r="D13" s="9" t="s">
        <v>16</v>
      </c>
      <c r="E13" s="8"/>
      <c r="F13" s="3">
        <v>0</v>
      </c>
      <c r="G13" s="9" t="s">
        <v>18</v>
      </c>
      <c r="H13" s="3">
        <v>0</v>
      </c>
      <c r="I13" s="3">
        <v>0</v>
      </c>
      <c r="J13" s="9" t="s">
        <v>18</v>
      </c>
      <c r="K13" s="176"/>
    </row>
    <row r="14" spans="1:11" ht="15" thickBot="1" x14ac:dyDescent="0.35">
      <c r="A14" s="179"/>
      <c r="B14" s="1" t="s">
        <v>13</v>
      </c>
      <c r="C14" s="6">
        <v>0</v>
      </c>
      <c r="D14" s="10">
        <f>SUM(D10,D12)</f>
        <v>28</v>
      </c>
      <c r="E14" s="10"/>
      <c r="F14" s="6">
        <v>0</v>
      </c>
      <c r="G14" s="10">
        <f t="shared" ref="G14" si="3">SUM(G10,G12)</f>
        <v>0</v>
      </c>
      <c r="H14" s="6">
        <v>0</v>
      </c>
      <c r="I14" s="6">
        <v>0</v>
      </c>
      <c r="J14" s="10">
        <f>SUM(J10,J12)</f>
        <v>0</v>
      </c>
      <c r="K14" s="177"/>
    </row>
    <row r="15" spans="1:11" ht="15" thickTop="1" x14ac:dyDescent="0.3">
      <c r="A15" s="172" t="s">
        <v>93</v>
      </c>
      <c r="B15" s="7" t="s">
        <v>100</v>
      </c>
      <c r="C15" s="3">
        <v>54</v>
      </c>
      <c r="D15" s="8" t="s">
        <v>12</v>
      </c>
      <c r="E15" s="8"/>
      <c r="F15" s="3">
        <v>0</v>
      </c>
      <c r="G15" s="8" t="s">
        <v>12</v>
      </c>
      <c r="H15" s="3">
        <v>0</v>
      </c>
      <c r="I15" s="3">
        <v>0</v>
      </c>
      <c r="J15" s="8" t="s">
        <v>12</v>
      </c>
      <c r="K15" s="175">
        <f t="shared" ref="K15" si="4">SUM(D20,G20,J20)</f>
        <v>54</v>
      </c>
    </row>
    <row r="16" spans="1:11" x14ac:dyDescent="0.3">
      <c r="A16" s="173"/>
      <c r="B16" s="1" t="s">
        <v>7</v>
      </c>
      <c r="C16" s="1">
        <v>0</v>
      </c>
      <c r="D16" s="8">
        <f>SUM(C15:C20)</f>
        <v>54</v>
      </c>
      <c r="E16" s="8"/>
      <c r="F16" s="1">
        <v>0</v>
      </c>
      <c r="G16" s="8">
        <f t="shared" ref="G16" si="5">SUM(E15:E20)</f>
        <v>0</v>
      </c>
      <c r="H16" s="1">
        <v>0</v>
      </c>
      <c r="I16" s="1">
        <v>0</v>
      </c>
      <c r="J16" s="8">
        <f>SUM(H15:H20)</f>
        <v>0</v>
      </c>
      <c r="K16" s="176"/>
    </row>
    <row r="17" spans="1:11" x14ac:dyDescent="0.3">
      <c r="A17" s="173"/>
      <c r="B17" s="1" t="s">
        <v>8</v>
      </c>
      <c r="C17" s="3">
        <v>0</v>
      </c>
      <c r="D17" s="9" t="s">
        <v>4</v>
      </c>
      <c r="E17" s="8"/>
      <c r="F17" s="3">
        <v>0</v>
      </c>
      <c r="G17" s="9" t="s">
        <v>4</v>
      </c>
      <c r="H17" s="3">
        <v>0</v>
      </c>
      <c r="I17" s="3">
        <v>0</v>
      </c>
      <c r="J17" s="9" t="s">
        <v>4</v>
      </c>
      <c r="K17" s="176"/>
    </row>
    <row r="18" spans="1:11" x14ac:dyDescent="0.3">
      <c r="A18" s="173"/>
      <c r="B18" s="3" t="s">
        <v>9</v>
      </c>
      <c r="C18" s="1">
        <v>0</v>
      </c>
      <c r="D18" s="9">
        <v>0</v>
      </c>
      <c r="E18" s="9"/>
      <c r="F18" s="1">
        <v>0</v>
      </c>
      <c r="G18" s="9">
        <f t="shared" ref="G18" si="6">SUM(F15:F20)</f>
        <v>0</v>
      </c>
      <c r="H18" s="1">
        <v>0</v>
      </c>
      <c r="I18" s="1">
        <v>0</v>
      </c>
      <c r="J18" s="9">
        <f>SUM(I15:I20)</f>
        <v>0</v>
      </c>
      <c r="K18" s="176"/>
    </row>
    <row r="19" spans="1:11" x14ac:dyDescent="0.3">
      <c r="A19" s="173"/>
      <c r="B19" s="1" t="s">
        <v>10</v>
      </c>
      <c r="C19" s="3">
        <v>0</v>
      </c>
      <c r="D19" s="9" t="s">
        <v>16</v>
      </c>
      <c r="E19" s="8"/>
      <c r="F19" s="3">
        <v>0</v>
      </c>
      <c r="G19" s="9" t="s">
        <v>19</v>
      </c>
      <c r="H19" s="3">
        <v>0</v>
      </c>
      <c r="I19" s="3">
        <v>0</v>
      </c>
      <c r="J19" s="9" t="s">
        <v>18</v>
      </c>
      <c r="K19" s="176"/>
    </row>
    <row r="20" spans="1:11" ht="15" thickBot="1" x14ac:dyDescent="0.35">
      <c r="A20" s="174"/>
      <c r="B20" s="1" t="s">
        <v>13</v>
      </c>
      <c r="C20" s="6">
        <v>0</v>
      </c>
      <c r="D20" s="10">
        <f>SUM(D16,D18)</f>
        <v>54</v>
      </c>
      <c r="E20" s="10"/>
      <c r="F20" s="6">
        <v>0</v>
      </c>
      <c r="G20" s="10">
        <f t="shared" ref="G20" si="7">SUM(G16,G18)</f>
        <v>0</v>
      </c>
      <c r="H20" s="6">
        <v>0</v>
      </c>
      <c r="I20" s="6">
        <v>0</v>
      </c>
      <c r="J20" s="10">
        <f>SUM(J16,J18)</f>
        <v>0</v>
      </c>
      <c r="K20" s="177"/>
    </row>
    <row r="21" spans="1:11" ht="15" customHeight="1" thickTop="1" thickBot="1" x14ac:dyDescent="0.35">
      <c r="A21" s="180" t="s">
        <v>94</v>
      </c>
      <c r="B21" s="7" t="s">
        <v>100</v>
      </c>
      <c r="C21" s="3">
        <v>61</v>
      </c>
      <c r="D21" s="8" t="s">
        <v>12</v>
      </c>
      <c r="E21" s="8"/>
      <c r="F21" s="3">
        <v>0</v>
      </c>
      <c r="G21" s="8" t="s">
        <v>12</v>
      </c>
      <c r="H21" s="3">
        <v>0</v>
      </c>
      <c r="I21" s="3">
        <v>0</v>
      </c>
      <c r="J21" s="8" t="s">
        <v>12</v>
      </c>
      <c r="K21" s="175">
        <f>SUM(D26,G26,J26)</f>
        <v>61</v>
      </c>
    </row>
    <row r="22" spans="1:11" ht="15" thickTop="1" x14ac:dyDescent="0.3">
      <c r="A22" s="178"/>
      <c r="B22" s="7" t="s">
        <v>7</v>
      </c>
      <c r="C22" s="1">
        <v>0</v>
      </c>
      <c r="D22" s="8">
        <f>SUM(C21:C26)</f>
        <v>61</v>
      </c>
      <c r="E22" s="8"/>
      <c r="F22" s="1">
        <v>0</v>
      </c>
      <c r="G22" s="8">
        <f t="shared" ref="G22" si="8">SUM(E21:E26)</f>
        <v>0</v>
      </c>
      <c r="H22" s="1">
        <v>0</v>
      </c>
      <c r="I22" s="1">
        <v>0</v>
      </c>
      <c r="J22" s="8">
        <f>SUM(H21:H26)</f>
        <v>0</v>
      </c>
      <c r="K22" s="176"/>
    </row>
    <row r="23" spans="1:11" x14ac:dyDescent="0.3">
      <c r="A23" s="178"/>
      <c r="B23" s="1" t="s">
        <v>8</v>
      </c>
      <c r="C23" s="3">
        <v>0</v>
      </c>
      <c r="D23" s="9" t="s">
        <v>4</v>
      </c>
      <c r="E23" s="8"/>
      <c r="F23" s="3">
        <v>0</v>
      </c>
      <c r="G23" s="9" t="s">
        <v>4</v>
      </c>
      <c r="H23" s="3">
        <v>0</v>
      </c>
      <c r="I23" s="3">
        <v>0</v>
      </c>
      <c r="J23" s="9" t="s">
        <v>4</v>
      </c>
      <c r="K23" s="176"/>
    </row>
    <row r="24" spans="1:11" x14ac:dyDescent="0.3">
      <c r="A24" s="178"/>
      <c r="B24" s="3" t="s">
        <v>9</v>
      </c>
      <c r="C24" s="1">
        <v>0</v>
      </c>
      <c r="D24" s="9">
        <v>0</v>
      </c>
      <c r="E24" s="9"/>
      <c r="F24" s="1">
        <v>0</v>
      </c>
      <c r="G24" s="9">
        <f t="shared" ref="G24" si="9">SUM(F21:F26)</f>
        <v>0</v>
      </c>
      <c r="H24" s="1">
        <v>0</v>
      </c>
      <c r="I24" s="1">
        <v>0</v>
      </c>
      <c r="J24" s="9">
        <f>SUM(I21:I26)</f>
        <v>0</v>
      </c>
      <c r="K24" s="176"/>
    </row>
    <row r="25" spans="1:11" x14ac:dyDescent="0.3">
      <c r="A25" s="178"/>
      <c r="B25" s="1" t="s">
        <v>10</v>
      </c>
      <c r="C25" s="3">
        <v>0</v>
      </c>
      <c r="D25" s="9" t="s">
        <v>16</v>
      </c>
      <c r="E25" s="8"/>
      <c r="F25" s="3">
        <v>0</v>
      </c>
      <c r="G25" s="9" t="s">
        <v>20</v>
      </c>
      <c r="H25" s="3">
        <v>0</v>
      </c>
      <c r="I25" s="3">
        <v>0</v>
      </c>
      <c r="J25" s="9" t="s">
        <v>18</v>
      </c>
      <c r="K25" s="176"/>
    </row>
    <row r="26" spans="1:11" ht="15" thickBot="1" x14ac:dyDescent="0.35">
      <c r="A26" s="179"/>
      <c r="B26" s="1" t="s">
        <v>13</v>
      </c>
      <c r="C26" s="6">
        <v>0</v>
      </c>
      <c r="D26" s="10">
        <f>SUM(D22,D24)</f>
        <v>61</v>
      </c>
      <c r="E26" s="10"/>
      <c r="F26" s="6">
        <v>0</v>
      </c>
      <c r="G26" s="10">
        <f t="shared" ref="G26" si="10">SUM(G22,G24)</f>
        <v>0</v>
      </c>
      <c r="H26" s="6">
        <v>0</v>
      </c>
      <c r="I26" s="6">
        <v>0</v>
      </c>
      <c r="J26" s="10">
        <f>SUM(J22,J24)</f>
        <v>0</v>
      </c>
      <c r="K26" s="177"/>
    </row>
    <row r="27" spans="1:11" ht="15" thickTop="1" x14ac:dyDescent="0.3">
      <c r="A27" s="180" t="s">
        <v>90</v>
      </c>
      <c r="B27" s="7" t="s">
        <v>89</v>
      </c>
      <c r="C27" s="3">
        <v>7</v>
      </c>
      <c r="D27" s="8" t="s">
        <v>12</v>
      </c>
      <c r="E27" s="8"/>
      <c r="F27" s="3">
        <v>0</v>
      </c>
      <c r="G27" s="8" t="s">
        <v>12</v>
      </c>
      <c r="H27" s="3">
        <v>0</v>
      </c>
      <c r="I27" s="3">
        <v>0</v>
      </c>
      <c r="J27" s="8" t="s">
        <v>12</v>
      </c>
      <c r="K27" s="175">
        <f>SUM(D32,G32,J32)</f>
        <v>7</v>
      </c>
    </row>
    <row r="28" spans="1:11" x14ac:dyDescent="0.3">
      <c r="A28" s="178"/>
      <c r="B28" s="1" t="s">
        <v>7</v>
      </c>
      <c r="C28" s="1">
        <v>0</v>
      </c>
      <c r="D28" s="8">
        <f>SUM(C27:C32)</f>
        <v>7</v>
      </c>
      <c r="E28" s="8"/>
      <c r="F28" s="1">
        <v>0</v>
      </c>
      <c r="G28" s="8">
        <f>SUM(E27:E32)</f>
        <v>0</v>
      </c>
      <c r="H28" s="1">
        <v>0</v>
      </c>
      <c r="I28" s="1">
        <v>0</v>
      </c>
      <c r="J28" s="8">
        <f>SUM(H27:H32)</f>
        <v>0</v>
      </c>
      <c r="K28" s="176"/>
    </row>
    <row r="29" spans="1:11" x14ac:dyDescent="0.3">
      <c r="A29" s="178"/>
      <c r="B29" s="1" t="s">
        <v>8</v>
      </c>
      <c r="C29" s="3">
        <v>0</v>
      </c>
      <c r="D29" s="9" t="s">
        <v>4</v>
      </c>
      <c r="E29" s="8"/>
      <c r="F29" s="3">
        <v>0</v>
      </c>
      <c r="G29" s="9" t="s">
        <v>4</v>
      </c>
      <c r="H29" s="3">
        <v>0</v>
      </c>
      <c r="I29" s="3">
        <v>0</v>
      </c>
      <c r="J29" s="9" t="s">
        <v>4</v>
      </c>
      <c r="K29" s="176"/>
    </row>
    <row r="30" spans="1:11" x14ac:dyDescent="0.3">
      <c r="A30" s="178"/>
      <c r="B30" s="3" t="s">
        <v>9</v>
      </c>
      <c r="C30" s="1">
        <v>0</v>
      </c>
      <c r="D30" s="9">
        <v>0</v>
      </c>
      <c r="E30" s="9"/>
      <c r="F30" s="1">
        <v>0</v>
      </c>
      <c r="G30" s="9">
        <f>SUM(F27:F32)</f>
        <v>0</v>
      </c>
      <c r="H30" s="1">
        <v>0</v>
      </c>
      <c r="I30" s="1">
        <v>0</v>
      </c>
      <c r="J30" s="9">
        <f>SUM(I27:I32)</f>
        <v>0</v>
      </c>
      <c r="K30" s="176"/>
    </row>
    <row r="31" spans="1:11" x14ac:dyDescent="0.3">
      <c r="A31" s="178"/>
      <c r="B31" s="1" t="s">
        <v>10</v>
      </c>
      <c r="C31" s="3">
        <v>0</v>
      </c>
      <c r="D31" s="9" t="s">
        <v>16</v>
      </c>
      <c r="E31" s="8"/>
      <c r="F31" s="3">
        <v>0</v>
      </c>
      <c r="G31" s="9" t="s">
        <v>18</v>
      </c>
      <c r="H31" s="3">
        <v>0</v>
      </c>
      <c r="I31" s="3">
        <v>0</v>
      </c>
      <c r="J31" s="9" t="s">
        <v>18</v>
      </c>
      <c r="K31" s="176"/>
    </row>
    <row r="32" spans="1:11" ht="15" thickBot="1" x14ac:dyDescent="0.35">
      <c r="A32" s="179"/>
      <c r="B32" s="1" t="s">
        <v>13</v>
      </c>
      <c r="C32" s="6">
        <v>0</v>
      </c>
      <c r="D32" s="10">
        <f>SUM(D28,D30)</f>
        <v>7</v>
      </c>
      <c r="E32" s="10"/>
      <c r="F32" s="6">
        <v>0</v>
      </c>
      <c r="G32" s="10">
        <f>SUM(G28,G30)</f>
        <v>0</v>
      </c>
      <c r="H32" s="6">
        <v>0</v>
      </c>
      <c r="I32" s="6">
        <v>0</v>
      </c>
      <c r="J32" s="10">
        <f>SUM(J28,J30)</f>
        <v>0</v>
      </c>
      <c r="K32" s="177"/>
    </row>
    <row r="33" spans="1:11" ht="15" thickTop="1" x14ac:dyDescent="0.3">
      <c r="A33" s="180" t="s">
        <v>0</v>
      </c>
      <c r="B33" s="111" t="s">
        <v>72</v>
      </c>
      <c r="C33" s="3">
        <v>18</v>
      </c>
      <c r="D33" s="8" t="s">
        <v>12</v>
      </c>
      <c r="E33" s="8"/>
      <c r="F33" s="3">
        <v>0</v>
      </c>
      <c r="G33" s="8" t="s">
        <v>12</v>
      </c>
      <c r="H33" s="3">
        <v>0</v>
      </c>
      <c r="I33" s="3">
        <v>0</v>
      </c>
      <c r="J33" s="8" t="s">
        <v>12</v>
      </c>
      <c r="K33" s="175">
        <f>SUM(D38,G38,J38)</f>
        <v>2073</v>
      </c>
    </row>
    <row r="34" spans="1:11" x14ac:dyDescent="0.3">
      <c r="A34" s="178"/>
      <c r="B34" s="74" t="s">
        <v>73</v>
      </c>
      <c r="C34" s="1">
        <v>0</v>
      </c>
      <c r="D34" s="8">
        <f>SUM(C33:C52)</f>
        <v>398</v>
      </c>
      <c r="E34" s="8"/>
      <c r="F34" s="1">
        <v>0</v>
      </c>
      <c r="G34" s="8">
        <f>SUM(E33:E52)</f>
        <v>144</v>
      </c>
      <c r="H34" s="1">
        <v>62</v>
      </c>
      <c r="I34" s="1">
        <v>0</v>
      </c>
      <c r="J34" s="8">
        <f>SUM(H33:H52)</f>
        <v>124</v>
      </c>
      <c r="K34" s="176"/>
    </row>
    <row r="35" spans="1:11" x14ac:dyDescent="0.3">
      <c r="A35" s="178"/>
      <c r="B35" s="75" t="s">
        <v>99</v>
      </c>
      <c r="C35" s="3">
        <v>108</v>
      </c>
      <c r="D35" s="9" t="s">
        <v>4</v>
      </c>
      <c r="E35" s="8"/>
      <c r="F35" s="3">
        <v>0</v>
      </c>
      <c r="G35" s="9" t="s">
        <v>4</v>
      </c>
      <c r="H35" s="3"/>
      <c r="I35" s="3"/>
      <c r="J35" s="9" t="s">
        <v>4</v>
      </c>
      <c r="K35" s="176"/>
    </row>
    <row r="36" spans="1:11" x14ac:dyDescent="0.3">
      <c r="A36" s="178"/>
      <c r="B36" s="75" t="s">
        <v>100</v>
      </c>
      <c r="C36" s="3">
        <v>146</v>
      </c>
      <c r="D36" s="9">
        <v>0</v>
      </c>
      <c r="E36" s="8"/>
      <c r="F36" s="3">
        <v>0</v>
      </c>
      <c r="G36" s="9">
        <f>SUM(F33:F52)</f>
        <v>756</v>
      </c>
      <c r="H36" s="3"/>
      <c r="I36" s="3"/>
      <c r="J36" s="9">
        <f>SUM(I33:I52)</f>
        <v>651</v>
      </c>
      <c r="K36" s="176"/>
    </row>
    <row r="37" spans="1:11" ht="27.6" x14ac:dyDescent="0.3">
      <c r="A37" s="178"/>
      <c r="B37" s="76" t="s">
        <v>101</v>
      </c>
      <c r="C37" s="3">
        <v>72</v>
      </c>
      <c r="D37" s="9" t="s">
        <v>16</v>
      </c>
      <c r="E37" s="8"/>
      <c r="F37" s="3">
        <v>0</v>
      </c>
      <c r="G37" s="9" t="s">
        <v>17</v>
      </c>
      <c r="H37" s="3"/>
      <c r="I37" s="3">
        <v>0</v>
      </c>
      <c r="J37" s="9" t="s">
        <v>18</v>
      </c>
      <c r="K37" s="176"/>
    </row>
    <row r="38" spans="1:11" ht="28.2" thickBot="1" x14ac:dyDescent="0.35">
      <c r="A38" s="178"/>
      <c r="B38" s="76" t="s">
        <v>102</v>
      </c>
      <c r="C38" s="3">
        <v>18</v>
      </c>
      <c r="D38" s="9">
        <f>SUM(D34,D36)</f>
        <v>398</v>
      </c>
      <c r="E38" s="8"/>
      <c r="F38" s="3"/>
      <c r="G38" s="10">
        <f t="shared" ref="G38" si="11">SUM(G34,G36)</f>
        <v>900</v>
      </c>
      <c r="H38" s="3"/>
      <c r="I38" s="3">
        <v>0</v>
      </c>
      <c r="J38" s="9">
        <f>SUM(J34,J36)</f>
        <v>775</v>
      </c>
      <c r="K38" s="176"/>
    </row>
    <row r="39" spans="1:11" ht="15" thickTop="1" x14ac:dyDescent="0.3">
      <c r="A39" s="178"/>
      <c r="B39" s="76" t="s">
        <v>103</v>
      </c>
      <c r="C39" s="3">
        <v>36</v>
      </c>
      <c r="D39" s="8"/>
      <c r="E39" s="8">
        <v>0</v>
      </c>
      <c r="F39" s="3"/>
      <c r="G39" s="9"/>
      <c r="H39" s="3"/>
      <c r="I39" s="3"/>
      <c r="J39" s="9"/>
      <c r="K39" s="176"/>
    </row>
    <row r="40" spans="1:11" ht="27.6" x14ac:dyDescent="0.3">
      <c r="A40" s="178"/>
      <c r="B40" s="76" t="s">
        <v>95</v>
      </c>
      <c r="C40" s="3"/>
      <c r="D40" s="8"/>
      <c r="E40" s="8">
        <v>36</v>
      </c>
      <c r="F40" s="3">
        <v>36</v>
      </c>
      <c r="G40" s="9"/>
      <c r="H40" s="3">
        <v>0</v>
      </c>
      <c r="I40" s="3">
        <v>0</v>
      </c>
      <c r="J40" s="9"/>
      <c r="K40" s="176"/>
    </row>
    <row r="41" spans="1:11" ht="27.6" x14ac:dyDescent="0.3">
      <c r="A41" s="178"/>
      <c r="B41" s="76" t="s">
        <v>98</v>
      </c>
      <c r="C41" s="3"/>
      <c r="D41" s="8"/>
      <c r="E41" s="8"/>
      <c r="F41" s="3">
        <v>36</v>
      </c>
      <c r="G41" s="9"/>
      <c r="H41" s="3"/>
      <c r="I41" s="159"/>
      <c r="J41" s="9"/>
      <c r="K41" s="176"/>
    </row>
    <row r="42" spans="1:11" ht="27.6" x14ac:dyDescent="0.3">
      <c r="A42" s="178"/>
      <c r="B42" s="121" t="s">
        <v>190</v>
      </c>
      <c r="C42" s="3"/>
      <c r="D42" s="8"/>
      <c r="E42" s="8"/>
      <c r="F42" s="3">
        <v>216</v>
      </c>
      <c r="G42" s="9"/>
      <c r="H42" s="3"/>
      <c r="I42" s="159"/>
      <c r="J42" s="9"/>
      <c r="K42" s="176"/>
    </row>
    <row r="43" spans="1:11" ht="27.6" x14ac:dyDescent="0.3">
      <c r="A43" s="178"/>
      <c r="B43" s="121" t="s">
        <v>191</v>
      </c>
      <c r="C43" s="3"/>
      <c r="D43" s="8"/>
      <c r="E43" s="8"/>
      <c r="F43" s="3">
        <v>36</v>
      </c>
      <c r="G43" s="9"/>
      <c r="H43" s="3"/>
      <c r="I43" s="159"/>
      <c r="J43" s="9"/>
      <c r="K43" s="176"/>
    </row>
    <row r="44" spans="1:11" x14ac:dyDescent="0.3">
      <c r="A44" s="178"/>
      <c r="B44" s="121" t="s">
        <v>192</v>
      </c>
      <c r="C44" s="3"/>
      <c r="D44" s="8"/>
      <c r="E44" s="8"/>
      <c r="F44" s="3">
        <v>108</v>
      </c>
      <c r="G44" s="9"/>
      <c r="H44" s="3"/>
      <c r="I44" s="159"/>
      <c r="J44" s="9"/>
      <c r="K44" s="176"/>
    </row>
    <row r="45" spans="1:11" x14ac:dyDescent="0.3">
      <c r="A45" s="178"/>
      <c r="B45" s="121" t="s">
        <v>193</v>
      </c>
      <c r="C45" s="3"/>
      <c r="D45" s="8"/>
      <c r="E45" s="8"/>
      <c r="F45" s="3">
        <v>72</v>
      </c>
      <c r="G45" s="9"/>
      <c r="H45" s="3"/>
      <c r="I45" s="159"/>
      <c r="J45" s="9"/>
      <c r="K45" s="176"/>
    </row>
    <row r="46" spans="1:11" x14ac:dyDescent="0.3">
      <c r="A46" s="178"/>
      <c r="B46" s="76" t="s">
        <v>194</v>
      </c>
      <c r="C46" s="3"/>
      <c r="D46" s="8"/>
      <c r="E46" s="8"/>
      <c r="F46" s="3"/>
      <c r="G46" s="9"/>
      <c r="H46" s="3"/>
      <c r="I46" s="159">
        <v>31</v>
      </c>
      <c r="J46" s="9"/>
      <c r="K46" s="176"/>
    </row>
    <row r="47" spans="1:11" ht="27.6" x14ac:dyDescent="0.3">
      <c r="A47" s="178"/>
      <c r="B47" s="76" t="s">
        <v>195</v>
      </c>
      <c r="C47" s="3"/>
      <c r="D47" s="8"/>
      <c r="E47" s="8"/>
      <c r="F47" s="3">
        <v>54</v>
      </c>
      <c r="G47" s="9"/>
      <c r="H47" s="3"/>
      <c r="I47" s="159">
        <v>62</v>
      </c>
      <c r="J47" s="9"/>
      <c r="K47" s="176"/>
    </row>
    <row r="48" spans="1:11" ht="27.6" x14ac:dyDescent="0.3">
      <c r="A48" s="178"/>
      <c r="B48" s="76" t="s">
        <v>196</v>
      </c>
      <c r="C48" s="3"/>
      <c r="D48" s="8"/>
      <c r="E48" s="8"/>
      <c r="F48" s="3">
        <v>180</v>
      </c>
      <c r="G48" s="9"/>
      <c r="H48" s="3"/>
      <c r="I48" s="119">
        <v>403</v>
      </c>
      <c r="J48" s="9"/>
      <c r="K48" s="176"/>
    </row>
    <row r="49" spans="1:11" x14ac:dyDescent="0.3">
      <c r="A49" s="178"/>
      <c r="B49" s="76" t="s">
        <v>197</v>
      </c>
      <c r="C49" s="3"/>
      <c r="D49" s="8"/>
      <c r="E49" s="8"/>
      <c r="F49" s="3"/>
      <c r="G49" s="9"/>
      <c r="H49" s="3"/>
      <c r="I49" s="119">
        <v>31</v>
      </c>
      <c r="J49" s="9"/>
      <c r="K49" s="176"/>
    </row>
    <row r="50" spans="1:11" ht="27.6" x14ac:dyDescent="0.3">
      <c r="A50" s="178"/>
      <c r="B50" s="76" t="s">
        <v>198</v>
      </c>
      <c r="C50" s="3"/>
      <c r="D50" s="8"/>
      <c r="E50" s="8">
        <v>90</v>
      </c>
      <c r="F50" s="3"/>
      <c r="G50" s="9"/>
      <c r="H50" s="3">
        <v>31</v>
      </c>
      <c r="I50" s="1">
        <v>46.5</v>
      </c>
      <c r="J50" s="9"/>
      <c r="K50" s="176"/>
    </row>
    <row r="51" spans="1:11" ht="27.6" x14ac:dyDescent="0.3">
      <c r="A51" s="178"/>
      <c r="B51" s="76" t="s">
        <v>199</v>
      </c>
      <c r="C51" s="3"/>
      <c r="D51" s="8"/>
      <c r="E51" s="8"/>
      <c r="F51" s="3">
        <v>18</v>
      </c>
      <c r="G51" s="9"/>
      <c r="H51" s="3"/>
      <c r="I51">
        <v>77.5</v>
      </c>
      <c r="J51" s="9"/>
      <c r="K51" s="176"/>
    </row>
    <row r="52" spans="1:11" x14ac:dyDescent="0.3">
      <c r="A52" s="178"/>
      <c r="B52" s="76" t="s">
        <v>200</v>
      </c>
      <c r="C52" s="3"/>
      <c r="D52" s="8"/>
      <c r="E52" s="8">
        <v>18</v>
      </c>
      <c r="F52" s="3"/>
      <c r="G52" s="9"/>
      <c r="H52" s="3">
        <v>31</v>
      </c>
      <c r="I52" s="120"/>
      <c r="J52" s="9"/>
      <c r="K52" s="176"/>
    </row>
    <row r="53" spans="1:11" x14ac:dyDescent="0.3">
      <c r="C53" s="175">
        <f>SUM(C3:C52)</f>
        <v>576</v>
      </c>
      <c r="E53" s="3">
        <f>SUM(E3:E52)</f>
        <v>144</v>
      </c>
      <c r="F53" s="3">
        <f>SUM(F3:F52)</f>
        <v>756</v>
      </c>
      <c r="H53" s="3">
        <f>SUM(H3:H52)</f>
        <v>124</v>
      </c>
      <c r="I53" s="3">
        <f>SUM(I3:I52)</f>
        <v>651</v>
      </c>
      <c r="K53" s="56">
        <f>SUM(K3:K52)</f>
        <v>2251</v>
      </c>
    </row>
    <row r="54" spans="1:11" x14ac:dyDescent="0.3">
      <c r="C54" s="176"/>
      <c r="E54" s="181">
        <f>SUM(E53:F53)</f>
        <v>900</v>
      </c>
      <c r="F54" s="183"/>
      <c r="H54" s="181">
        <f>SUM(H53:I53)</f>
        <v>775</v>
      </c>
      <c r="I54" s="183"/>
    </row>
  </sheetData>
  <mergeCells count="19">
    <mergeCell ref="A21:A26"/>
    <mergeCell ref="K21:K26"/>
    <mergeCell ref="C53:C54"/>
    <mergeCell ref="H54:I54"/>
    <mergeCell ref="A27:A32"/>
    <mergeCell ref="K27:K32"/>
    <mergeCell ref="A33:A52"/>
    <mergeCell ref="K33:K52"/>
    <mergeCell ref="E54:F54"/>
    <mergeCell ref="A15:A20"/>
    <mergeCell ref="K15:K20"/>
    <mergeCell ref="C1:D1"/>
    <mergeCell ref="H1:J1"/>
    <mergeCell ref="K1:K2"/>
    <mergeCell ref="A3:A8"/>
    <mergeCell ref="K3:K8"/>
    <mergeCell ref="A9:A14"/>
    <mergeCell ref="K9:K14"/>
    <mergeCell ref="E1:G1"/>
  </mergeCells>
  <conditionalFormatting sqref="F3:F14">
    <cfRule type="dataBar" priority="1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{D0AA2B2C-82A7-469B-823F-8EBE60EC7073}</x14:id>
        </ext>
      </extLst>
    </cfRule>
  </conditionalFormatting>
  <conditionalFormatting sqref="D3:E14">
    <cfRule type="dataBar" priority="1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{1A4D3129-5CB5-4F21-8366-9A564CD7A446}</x14:id>
        </ext>
      </extLst>
    </cfRule>
  </conditionalFormatting>
  <conditionalFormatting sqref="D21:E26">
    <cfRule type="dataBar" priority="1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{A592F622-0057-4358-92EB-CA50D3ABCA58}</x14:id>
        </ext>
      </extLst>
    </cfRule>
  </conditionalFormatting>
  <conditionalFormatting sqref="J21:J26">
    <cfRule type="dataBar" priority="1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{83EAD405-6F67-4B3D-984A-621BA6638A0F}</x14:id>
        </ext>
      </extLst>
    </cfRule>
  </conditionalFormatting>
  <conditionalFormatting sqref="C21:C26">
    <cfRule type="dataBar" priority="1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{183749FF-E3A1-4A68-AAD9-F8ECD8929345}</x14:id>
        </ext>
      </extLst>
    </cfRule>
  </conditionalFormatting>
  <conditionalFormatting sqref="F21:F26">
    <cfRule type="dataBar" priority="1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{8C7C4338-E752-4764-9933-C09E1FEEC805}</x14:id>
        </ext>
      </extLst>
    </cfRule>
  </conditionalFormatting>
  <conditionalFormatting sqref="H21:H26">
    <cfRule type="dataBar" priority="1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{283A95AB-68BD-43F6-AFBA-991E009ACC13}</x14:id>
        </ext>
      </extLst>
    </cfRule>
  </conditionalFormatting>
  <conditionalFormatting sqref="I21:I26">
    <cfRule type="dataBar" priority="1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{F40AA8CF-CA2E-4FCF-9DC9-F3A452424BD0}</x14:id>
        </ext>
      </extLst>
    </cfRule>
  </conditionalFormatting>
  <conditionalFormatting sqref="J35:J38">
    <cfRule type="dataBar" priority="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{8B3AE515-0FEA-4A19-844D-99EF788699BE}</x14:id>
        </ext>
      </extLst>
    </cfRule>
  </conditionalFormatting>
  <conditionalFormatting sqref="A3:C14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{C44FAD34-4487-440C-A1DF-D1C4EA1E7BF8}</x14:id>
        </ext>
      </extLst>
    </cfRule>
  </conditionalFormatting>
  <conditionalFormatting sqref="D27:E32">
    <cfRule type="dataBar" priority="4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{19F71BD6-9C33-45B3-93C2-8CBE001C473F}</x14:id>
        </ext>
      </extLst>
    </cfRule>
  </conditionalFormatting>
  <conditionalFormatting sqref="J27:J32">
    <cfRule type="dataBar" priority="4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{DF6967A1-37E9-4C60-BAA8-0FB1932F5C4E}</x14:id>
        </ext>
      </extLst>
    </cfRule>
  </conditionalFormatting>
  <conditionalFormatting sqref="C27:C32">
    <cfRule type="dataBar" priority="4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{0A8625D1-78EC-4965-9BD7-DAB04B3708B5}</x14:id>
        </ext>
      </extLst>
    </cfRule>
  </conditionalFormatting>
  <conditionalFormatting sqref="F27:F32">
    <cfRule type="dataBar" priority="4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{BAEF019B-0873-41C0-9A7D-F9C8B4AB594E}</x14:id>
        </ext>
      </extLst>
    </cfRule>
  </conditionalFormatting>
  <conditionalFormatting sqref="H27:H32">
    <cfRule type="dataBar" priority="4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{92F53F8D-0E6A-46C3-9A25-B2CEE379E38D}</x14:id>
        </ext>
      </extLst>
    </cfRule>
  </conditionalFormatting>
  <conditionalFormatting sqref="I27:I32">
    <cfRule type="dataBar" priority="4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{6BC6710D-BB45-437C-AD6C-E17EE506AB8A}</x14:id>
        </ext>
      </extLst>
    </cfRule>
  </conditionalFormatting>
  <conditionalFormatting sqref="A22:B26 A21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{6DBD6EBA-20B7-4161-8AB9-84B5B2E0FF1C}</x14:id>
        </ext>
      </extLst>
    </cfRule>
  </conditionalFormatting>
  <conditionalFormatting sqref="A28:B32 A27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{09E52125-31EF-419B-8239-FB7509F1AD03}</x14:id>
        </ext>
      </extLst>
    </cfRule>
  </conditionalFormatting>
  <conditionalFormatting sqref="B21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{E7D58E52-7826-4E0C-BDB2-F844A06BDA18}</x14:id>
        </ext>
      </extLst>
    </cfRule>
  </conditionalFormatting>
  <conditionalFormatting sqref="B27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{0D1F24A7-BFD0-40F5-980F-F206ECDAA35E}</x14:id>
        </ext>
      </extLst>
    </cfRule>
  </conditionalFormatting>
  <conditionalFormatting sqref="A15:B20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{9F6A5BE9-E4CA-4E05-9C25-076769485E34}</x14:id>
        </ext>
      </extLst>
    </cfRule>
  </conditionalFormatting>
  <conditionalFormatting sqref="D33:E52 D15:E20">
    <cfRule type="dataBar" priority="9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{B74C8ECB-7DBE-40F4-86A3-F7F779E3DEB7}</x14:id>
        </ext>
      </extLst>
    </cfRule>
  </conditionalFormatting>
  <conditionalFormatting sqref="A33:B52 K3:K52">
    <cfRule type="dataBar" priority="9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{E53409E8-C1D8-41F8-BC75-46A3E9B4735C}</x14:id>
        </ext>
      </extLst>
    </cfRule>
  </conditionalFormatting>
  <conditionalFormatting sqref="J33:J34 J3:J20 J39:J52">
    <cfRule type="dataBar" priority="9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{CB36C641-3F89-4179-A78E-4FCA6A99950D}</x14:id>
        </ext>
      </extLst>
    </cfRule>
  </conditionalFormatting>
  <conditionalFormatting sqref="C33:C52 C15:C20">
    <cfRule type="dataBar" priority="9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{6C4E6A56-DB57-432E-8B57-0C7E2EDB2F2D}</x14:id>
        </ext>
      </extLst>
    </cfRule>
  </conditionalFormatting>
  <conditionalFormatting sqref="F33:F52 F15:F20">
    <cfRule type="dataBar" priority="9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{19589E09-58CF-4ABC-BB05-4B011119DA7B}</x14:id>
        </ext>
      </extLst>
    </cfRule>
  </conditionalFormatting>
  <conditionalFormatting sqref="H33:H52 H3:H20">
    <cfRule type="dataBar" priority="9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{54E8DFEA-733B-4719-9A75-88B5FC1D7E4B}</x14:id>
        </ext>
      </extLst>
    </cfRule>
  </conditionalFormatting>
  <conditionalFormatting sqref="I33:I49 I52 I3:I20">
    <cfRule type="dataBar" priority="9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{C1EF4A6E-73BF-40F8-9DEB-D851856D80EA}</x14:id>
        </ext>
      </extLst>
    </cfRule>
  </conditionalFormatting>
  <conditionalFormatting sqref="G3:G52">
    <cfRule type="dataBar" priority="9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{B1FB307F-6F5E-47B7-BFCA-2DEEFB7890A7}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AA2B2C-82A7-469B-823F-8EBE60EC7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F3:F14</xm:sqref>
        </x14:conditionalFormatting>
        <x14:conditionalFormatting xmlns:xm="http://schemas.microsoft.com/office/excel/2006/main">
          <x14:cfRule type="dataBar" id="{1A4D3129-5CB5-4F21-8366-9A564CD7A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D3:E14</xm:sqref>
        </x14:conditionalFormatting>
        <x14:conditionalFormatting xmlns:xm="http://schemas.microsoft.com/office/excel/2006/main">
          <x14:cfRule type="dataBar" id="{A592F622-0057-4358-92EB-CA50D3ABC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D21:E26</xm:sqref>
        </x14:conditionalFormatting>
        <x14:conditionalFormatting xmlns:xm="http://schemas.microsoft.com/office/excel/2006/main">
          <x14:cfRule type="dataBar" id="{83EAD405-6F67-4B3D-984A-621BA6638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183749FF-E3A1-4A68-AAD9-F8ECD8929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C21:C26</xm:sqref>
        </x14:conditionalFormatting>
        <x14:conditionalFormatting xmlns:xm="http://schemas.microsoft.com/office/excel/2006/main">
          <x14:cfRule type="dataBar" id="{8C7C4338-E752-4764-9933-C09E1FEE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283A95AB-68BD-43F6-AFBA-991E009AC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F40AA8CF-CA2E-4FCF-9DC9-F3A452424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8B3AE515-0FEA-4A19-844D-99EF78869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J35:J38</xm:sqref>
        </x14:conditionalFormatting>
        <x14:conditionalFormatting xmlns:xm="http://schemas.microsoft.com/office/excel/2006/main">
          <x14:cfRule type="dataBar" id="{C44FAD34-4487-440C-A1DF-D1C4EA1E7B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A3:C14</xm:sqref>
        </x14:conditionalFormatting>
        <x14:conditionalFormatting xmlns:xm="http://schemas.microsoft.com/office/excel/2006/main">
          <x14:cfRule type="dataBar" id="{19F71BD6-9C33-45B3-93C2-8CBE001C4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D27:E32</xm:sqref>
        </x14:conditionalFormatting>
        <x14:conditionalFormatting xmlns:xm="http://schemas.microsoft.com/office/excel/2006/main">
          <x14:cfRule type="dataBar" id="{DF6967A1-37E9-4C60-BAA8-0FB1932F5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</xm:sqref>
        </x14:conditionalFormatting>
        <x14:conditionalFormatting xmlns:xm="http://schemas.microsoft.com/office/excel/2006/main">
          <x14:cfRule type="dataBar" id="{0A8625D1-78EC-4965-9BD7-DAB04B370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</xm:sqref>
        </x14:conditionalFormatting>
        <x14:conditionalFormatting xmlns:xm="http://schemas.microsoft.com/office/excel/2006/main">
          <x14:cfRule type="dataBar" id="{BAEF019B-0873-41C0-9A7D-F9C8B4AB5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</xm:sqref>
        </x14:conditionalFormatting>
        <x14:conditionalFormatting xmlns:xm="http://schemas.microsoft.com/office/excel/2006/main">
          <x14:cfRule type="dataBar" id="{92F53F8D-0E6A-46C3-9A25-B2CEE379E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</xm:sqref>
        </x14:conditionalFormatting>
        <x14:conditionalFormatting xmlns:xm="http://schemas.microsoft.com/office/excel/2006/main">
          <x14:cfRule type="dataBar" id="{6BC6710D-BB45-437C-AD6C-E17EE506A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</xm:sqref>
        </x14:conditionalFormatting>
        <x14:conditionalFormatting xmlns:xm="http://schemas.microsoft.com/office/excel/2006/main">
          <x14:cfRule type="dataBar" id="{6DBD6EBA-20B7-4161-8AB9-84B5B2E0FF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A22:B26 A21</xm:sqref>
        </x14:conditionalFormatting>
        <x14:conditionalFormatting xmlns:xm="http://schemas.microsoft.com/office/excel/2006/main">
          <x14:cfRule type="dataBar" id="{09E52125-31EF-419B-8239-FB7509F1AD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A28:B32 A27</xm:sqref>
        </x14:conditionalFormatting>
        <x14:conditionalFormatting xmlns:xm="http://schemas.microsoft.com/office/excel/2006/main">
          <x14:cfRule type="dataBar" id="{E7D58E52-7826-4E0C-BDB2-F844A06BDA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0D1F24A7-BFD0-40F5-980F-F206ECDAA3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9F6A5BE9-E4CA-4E05-9C25-076769485E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A15:B20</xm:sqref>
        </x14:conditionalFormatting>
        <x14:conditionalFormatting xmlns:xm="http://schemas.microsoft.com/office/excel/2006/main">
          <x14:cfRule type="dataBar" id="{B74C8ECB-7DBE-40F4-86A3-F7F779E3D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D33:E52 D15:E20</xm:sqref>
        </x14:conditionalFormatting>
        <x14:conditionalFormatting xmlns:xm="http://schemas.microsoft.com/office/excel/2006/main">
          <x14:cfRule type="dataBar" id="{E53409E8-C1D8-41F8-BC75-46A3E9B47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A33:B52 K3:K52</xm:sqref>
        </x14:conditionalFormatting>
        <x14:conditionalFormatting xmlns:xm="http://schemas.microsoft.com/office/excel/2006/main">
          <x14:cfRule type="dataBar" id="{CB36C641-3F89-4179-A78E-4FCA6A999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J33:J34 J3:J20 J39:J52</xm:sqref>
        </x14:conditionalFormatting>
        <x14:conditionalFormatting xmlns:xm="http://schemas.microsoft.com/office/excel/2006/main">
          <x14:cfRule type="dataBar" id="{6C4E6A56-DB57-432E-8B57-0C7E2EDB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C33:C52 C15:C20</xm:sqref>
        </x14:conditionalFormatting>
        <x14:conditionalFormatting xmlns:xm="http://schemas.microsoft.com/office/excel/2006/main">
          <x14:cfRule type="dataBar" id="{19589E09-58CF-4ABC-BB05-4B011119D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F33:F52 F15:F20</xm:sqref>
        </x14:conditionalFormatting>
        <x14:conditionalFormatting xmlns:xm="http://schemas.microsoft.com/office/excel/2006/main">
          <x14:cfRule type="dataBar" id="{54E8DFEA-733B-4719-9A75-88B5FC1D7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H33:H52 H3:H20</xm:sqref>
        </x14:conditionalFormatting>
        <x14:conditionalFormatting xmlns:xm="http://schemas.microsoft.com/office/excel/2006/main">
          <x14:cfRule type="dataBar" id="{C1EF4A6E-73BF-40F8-9DEB-D851856D8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I33:I49 I52 I3:I20</xm:sqref>
        </x14:conditionalFormatting>
        <x14:conditionalFormatting xmlns:xm="http://schemas.microsoft.com/office/excel/2006/main">
          <x14:cfRule type="dataBar" id="{B1FB307F-6F5E-47B7-BFCA-2DEEFB789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G3:G52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B93D-305F-4B46-9358-F66A23822340}">
  <sheetPr>
    <tabColor theme="4" tint="0.39997558519241921"/>
    <pageSetUpPr fitToPage="1"/>
  </sheetPr>
  <dimension ref="A1:N62"/>
  <sheetViews>
    <sheetView topLeftCell="A60" zoomScale="78" zoomScaleNormal="78" workbookViewId="0">
      <selection activeCell="F78" sqref="F78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77" customWidth="1"/>
  </cols>
  <sheetData>
    <row r="1" spans="1:14" x14ac:dyDescent="0.3">
      <c r="A1" s="13"/>
      <c r="B1" s="191" t="s">
        <v>21</v>
      </c>
      <c r="C1" s="191"/>
      <c r="D1" s="191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22</v>
      </c>
      <c r="C2" s="192" t="s">
        <v>23</v>
      </c>
      <c r="D2" s="193"/>
      <c r="E2" s="194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24</v>
      </c>
      <c r="C3" s="18" t="s">
        <v>25</v>
      </c>
      <c r="D3" s="19" t="s">
        <v>26</v>
      </c>
      <c r="E3" s="18" t="s">
        <v>105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27</v>
      </c>
      <c r="C4" s="24" t="s">
        <v>28</v>
      </c>
      <c r="D4" s="25" t="s">
        <v>29</v>
      </c>
      <c r="E4" s="26" t="s">
        <v>106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30</v>
      </c>
      <c r="C5" s="28" t="s">
        <v>86</v>
      </c>
      <c r="D5" s="28"/>
      <c r="E5" s="28"/>
      <c r="F5" s="28"/>
      <c r="G5" s="28"/>
      <c r="H5" s="29"/>
      <c r="I5" s="195"/>
      <c r="J5" s="195"/>
    </row>
    <row r="6" spans="1:14" ht="28.8" x14ac:dyDescent="0.3">
      <c r="A6" s="13"/>
      <c r="B6" s="30" t="s">
        <v>31</v>
      </c>
      <c r="C6" s="24" t="s">
        <v>104</v>
      </c>
      <c r="D6" s="24" t="s">
        <v>32</v>
      </c>
      <c r="E6" s="24" t="s">
        <v>32</v>
      </c>
      <c r="F6" s="24" t="s">
        <v>32</v>
      </c>
      <c r="G6" s="24" t="s">
        <v>32</v>
      </c>
      <c r="H6" s="29"/>
      <c r="I6" s="195"/>
      <c r="J6" s="195"/>
    </row>
    <row r="7" spans="1:14" s="77" customFormat="1" x14ac:dyDescent="0.3">
      <c r="A7" s="13"/>
      <c r="B7" s="31" t="s">
        <v>33</v>
      </c>
      <c r="C7" s="31"/>
      <c r="D7" s="13"/>
      <c r="E7" s="13"/>
      <c r="F7" s="13"/>
      <c r="G7" s="13"/>
      <c r="H7" s="13"/>
      <c r="I7" s="13"/>
      <c r="J7" s="13"/>
      <c r="L7"/>
      <c r="M7"/>
      <c r="N7"/>
    </row>
    <row r="8" spans="1:14" s="77" customFormat="1" x14ac:dyDescent="0.3">
      <c r="A8" s="13"/>
      <c r="B8" s="13"/>
      <c r="C8" s="32" t="s">
        <v>34</v>
      </c>
      <c r="D8" s="32" t="s">
        <v>87</v>
      </c>
      <c r="E8" s="32" t="s">
        <v>35</v>
      </c>
      <c r="F8" s="32" t="s">
        <v>88</v>
      </c>
      <c r="G8" s="32" t="s">
        <v>36</v>
      </c>
      <c r="H8" s="32" t="s">
        <v>37</v>
      </c>
      <c r="I8" s="32"/>
      <c r="J8" s="13"/>
      <c r="L8"/>
      <c r="M8"/>
      <c r="N8"/>
    </row>
    <row r="9" spans="1:14" s="77" customFormat="1" ht="43.2" x14ac:dyDescent="0.3">
      <c r="A9" s="13"/>
      <c r="B9" s="33" t="s">
        <v>38</v>
      </c>
      <c r="C9" s="34" t="s">
        <v>109</v>
      </c>
      <c r="D9" s="35" t="s">
        <v>92</v>
      </c>
      <c r="E9" s="34" t="s">
        <v>110</v>
      </c>
      <c r="F9" s="35" t="s">
        <v>94</v>
      </c>
      <c r="G9" s="34" t="s">
        <v>111</v>
      </c>
      <c r="H9" s="35" t="s">
        <v>112</v>
      </c>
      <c r="I9" s="36"/>
      <c r="J9" s="37"/>
      <c r="L9"/>
      <c r="M9"/>
      <c r="N9"/>
    </row>
    <row r="10" spans="1:14" s="77" customFormat="1" ht="41.4" x14ac:dyDescent="0.3">
      <c r="A10" s="13"/>
      <c r="B10" s="33" t="s">
        <v>39</v>
      </c>
      <c r="C10" s="34" t="s">
        <v>113</v>
      </c>
      <c r="D10" s="35" t="s">
        <v>114</v>
      </c>
      <c r="E10" s="34" t="s">
        <v>115</v>
      </c>
      <c r="F10" s="35" t="s">
        <v>116</v>
      </c>
      <c r="G10" s="34" t="s">
        <v>117</v>
      </c>
      <c r="H10" s="35" t="s">
        <v>118</v>
      </c>
      <c r="I10" s="36"/>
      <c r="J10" s="37"/>
      <c r="L10"/>
      <c r="M10"/>
      <c r="N10"/>
    </row>
    <row r="11" spans="1:14" s="77" customFormat="1" ht="28.8" x14ac:dyDescent="0.3">
      <c r="A11" s="13"/>
      <c r="B11" s="38" t="s">
        <v>40</v>
      </c>
      <c r="C11" s="39" t="s">
        <v>119</v>
      </c>
      <c r="D11" s="40"/>
      <c r="E11" s="39"/>
      <c r="F11" s="40"/>
      <c r="G11" s="39"/>
      <c r="H11" s="40"/>
      <c r="I11" s="41"/>
      <c r="J11" s="42"/>
      <c r="L11"/>
      <c r="M11"/>
      <c r="N11"/>
    </row>
    <row r="12" spans="1:14" s="77" customFormat="1" ht="46.5" customHeight="1" x14ac:dyDescent="0.3">
      <c r="A12" s="13"/>
      <c r="B12" s="38" t="s">
        <v>41</v>
      </c>
      <c r="C12" s="39" t="s">
        <v>100</v>
      </c>
      <c r="D12" s="39" t="s">
        <v>100</v>
      </c>
      <c r="E12" s="39" t="s">
        <v>100</v>
      </c>
      <c r="F12" s="39" t="s">
        <v>100</v>
      </c>
      <c r="G12" s="39" t="s">
        <v>100</v>
      </c>
      <c r="H12" s="39" t="s">
        <v>100</v>
      </c>
      <c r="I12" s="41"/>
      <c r="J12" s="42"/>
      <c r="L12"/>
      <c r="M12"/>
      <c r="N12"/>
    </row>
    <row r="13" spans="1:14" s="77" customFormat="1" ht="30" customHeight="1" x14ac:dyDescent="0.3">
      <c r="A13" s="13"/>
      <c r="B13" s="33" t="s">
        <v>42</v>
      </c>
      <c r="C13" s="43">
        <v>27</v>
      </c>
      <c r="D13" s="44">
        <v>27</v>
      </c>
      <c r="E13" s="43">
        <v>27</v>
      </c>
      <c r="F13" s="44">
        <v>21</v>
      </c>
      <c r="G13" s="43">
        <v>40</v>
      </c>
      <c r="H13" s="44">
        <v>27</v>
      </c>
      <c r="I13" s="45">
        <f>SUM(C13:H13)</f>
        <v>169</v>
      </c>
      <c r="J13" s="13"/>
      <c r="L13"/>
      <c r="M13"/>
      <c r="N13"/>
    </row>
    <row r="15" spans="1:14" s="77" customFormat="1" x14ac:dyDescent="0.3">
      <c r="A15"/>
      <c r="B15" s="196" t="s">
        <v>44</v>
      </c>
      <c r="C15" s="196"/>
      <c r="D15" s="196"/>
      <c r="E15" s="196"/>
      <c r="F15" s="196"/>
      <c r="G15" s="196"/>
      <c r="H15" s="196"/>
      <c r="I15" s="196"/>
      <c r="J15" s="196"/>
      <c r="L15"/>
      <c r="M15"/>
      <c r="N15"/>
    </row>
    <row r="16" spans="1:14" s="77" customFormat="1" x14ac:dyDescent="0.3">
      <c r="A16"/>
      <c r="B16" s="47"/>
      <c r="C16" s="47" t="s">
        <v>34</v>
      </c>
      <c r="D16" s="47" t="s">
        <v>45</v>
      </c>
      <c r="E16" s="47" t="s">
        <v>35</v>
      </c>
      <c r="F16" s="47" t="s">
        <v>46</v>
      </c>
      <c r="G16" s="47" t="s">
        <v>36</v>
      </c>
      <c r="H16" s="47" t="s">
        <v>37</v>
      </c>
      <c r="I16" s="47"/>
      <c r="J16" s="81"/>
      <c r="L16"/>
      <c r="M16"/>
      <c r="N16"/>
    </row>
    <row r="17" spans="1:14" s="77" customFormat="1" ht="99.9" customHeight="1" x14ac:dyDescent="0.3">
      <c r="A17" s="13"/>
      <c r="B17" s="33" t="s">
        <v>47</v>
      </c>
      <c r="C17" s="34" t="s">
        <v>123</v>
      </c>
      <c r="D17" s="35" t="s">
        <v>124</v>
      </c>
      <c r="E17" s="34" t="s">
        <v>125</v>
      </c>
      <c r="F17" s="35" t="s">
        <v>126</v>
      </c>
      <c r="G17" s="34" t="s">
        <v>127</v>
      </c>
      <c r="H17" s="35" t="s">
        <v>128</v>
      </c>
      <c r="I17" s="48"/>
      <c r="J17" s="49"/>
      <c r="L17"/>
      <c r="M17"/>
      <c r="N17"/>
    </row>
    <row r="18" spans="1:14" s="77" customFormat="1" ht="99.9" customHeight="1" x14ac:dyDescent="0.3">
      <c r="A18" s="13"/>
      <c r="B18" s="46" t="s">
        <v>48</v>
      </c>
      <c r="C18" s="50"/>
      <c r="D18" s="51"/>
      <c r="E18" s="50"/>
      <c r="F18" s="51"/>
      <c r="G18" s="50"/>
      <c r="H18" s="51"/>
      <c r="I18" s="48"/>
      <c r="J18" s="49"/>
      <c r="L18"/>
      <c r="M18"/>
      <c r="N18"/>
    </row>
    <row r="19" spans="1:14" s="77" customFormat="1" ht="35.25" customHeight="1" x14ac:dyDescent="0.3">
      <c r="A19"/>
      <c r="B19" s="52" t="s">
        <v>43</v>
      </c>
      <c r="C19" s="53"/>
      <c r="D19" s="54"/>
      <c r="E19" s="53"/>
      <c r="F19" s="54"/>
      <c r="G19" s="53"/>
      <c r="H19" s="54"/>
      <c r="I19"/>
      <c r="J19"/>
      <c r="L19"/>
      <c r="M19"/>
      <c r="N19"/>
    </row>
    <row r="21" spans="1:14" s="77" customFormat="1" x14ac:dyDescent="0.3">
      <c r="A21"/>
      <c r="B21" s="184" t="s">
        <v>49</v>
      </c>
      <c r="C21" s="184"/>
      <c r="D21" s="184"/>
      <c r="E21" s="184"/>
      <c r="F21" s="184"/>
      <c r="G21" s="184"/>
      <c r="H21" s="184"/>
      <c r="I21" s="184"/>
      <c r="J21" s="184"/>
      <c r="L21"/>
      <c r="M21"/>
      <c r="N21"/>
    </row>
    <row r="22" spans="1:14" s="77" customFormat="1" x14ac:dyDescent="0.3">
      <c r="A22" s="13"/>
      <c r="B22" s="13"/>
      <c r="C22" s="13"/>
      <c r="D22" s="13"/>
      <c r="E22" s="13"/>
      <c r="F22" s="13"/>
      <c r="G22" s="13"/>
      <c r="H22" s="13"/>
      <c r="I22" s="55"/>
      <c r="J22" s="56"/>
      <c r="L22"/>
      <c r="M22"/>
      <c r="N22"/>
    </row>
    <row r="23" spans="1:14" s="77" customFormat="1" ht="43.2" x14ac:dyDescent="0.3">
      <c r="A23" s="13"/>
      <c r="B23" s="57" t="s">
        <v>50</v>
      </c>
      <c r="C23" s="57" t="s">
        <v>51</v>
      </c>
      <c r="D23" s="58" t="s">
        <v>52</v>
      </c>
      <c r="E23" s="58" t="s">
        <v>53</v>
      </c>
      <c r="F23" s="58" t="s">
        <v>54</v>
      </c>
      <c r="G23" s="58" t="s">
        <v>55</v>
      </c>
      <c r="H23" s="57" t="s">
        <v>56</v>
      </c>
      <c r="I23" s="59" t="s">
        <v>43</v>
      </c>
      <c r="J23" s="60"/>
      <c r="L23"/>
      <c r="M23"/>
      <c r="N23"/>
    </row>
    <row r="24" spans="1:14" s="77" customFormat="1" ht="82.8" x14ac:dyDescent="0.3">
      <c r="A24" s="13"/>
      <c r="B24" s="61" t="s">
        <v>113</v>
      </c>
      <c r="C24" s="61" t="s">
        <v>129</v>
      </c>
      <c r="D24" s="61" t="s">
        <v>130</v>
      </c>
      <c r="E24" s="61" t="s">
        <v>131</v>
      </c>
      <c r="F24" s="61" t="s">
        <v>132</v>
      </c>
      <c r="G24" s="61" t="s">
        <v>133</v>
      </c>
      <c r="H24" s="61" t="s">
        <v>120</v>
      </c>
      <c r="I24" s="61"/>
      <c r="J24" s="62"/>
      <c r="L24"/>
      <c r="M24"/>
      <c r="N24"/>
    </row>
    <row r="25" spans="1:14" s="77" customFormat="1" ht="55.2" x14ac:dyDescent="0.3">
      <c r="A25" s="13"/>
      <c r="B25" s="61" t="s">
        <v>113</v>
      </c>
      <c r="C25" s="61" t="s">
        <v>134</v>
      </c>
      <c r="D25" s="61" t="s">
        <v>135</v>
      </c>
      <c r="E25" s="61" t="s">
        <v>136</v>
      </c>
      <c r="F25" s="61" t="s">
        <v>137</v>
      </c>
      <c r="G25" s="61" t="s">
        <v>138</v>
      </c>
      <c r="H25" s="61" t="s">
        <v>120</v>
      </c>
      <c r="I25" s="61"/>
      <c r="J25" s="62"/>
      <c r="L25"/>
      <c r="M25"/>
      <c r="N25"/>
    </row>
    <row r="26" spans="1:14" s="77" customFormat="1" ht="42" thickBot="1" x14ac:dyDescent="0.35">
      <c r="A26" s="13"/>
      <c r="B26" s="123" t="s">
        <v>113</v>
      </c>
      <c r="C26" s="123" t="s">
        <v>139</v>
      </c>
      <c r="D26" s="123" t="s">
        <v>140</v>
      </c>
      <c r="E26" s="123" t="s">
        <v>141</v>
      </c>
      <c r="F26" s="123" t="s">
        <v>142</v>
      </c>
      <c r="G26" s="123" t="s">
        <v>143</v>
      </c>
      <c r="H26" s="123" t="s">
        <v>120</v>
      </c>
      <c r="I26" s="123"/>
      <c r="J26" s="62"/>
      <c r="L26"/>
      <c r="M26"/>
      <c r="N26"/>
    </row>
    <row r="27" spans="1:14" s="77" customFormat="1" ht="82.8" x14ac:dyDescent="0.3">
      <c r="A27" s="13"/>
      <c r="B27" s="124" t="s">
        <v>114</v>
      </c>
      <c r="C27" s="124" t="s">
        <v>144</v>
      </c>
      <c r="D27" s="124" t="s">
        <v>130</v>
      </c>
      <c r="E27" s="125" t="s">
        <v>131</v>
      </c>
      <c r="F27" s="125" t="s">
        <v>145</v>
      </c>
      <c r="G27" s="125" t="s">
        <v>146</v>
      </c>
      <c r="H27" s="124" t="s">
        <v>120</v>
      </c>
      <c r="I27" s="124"/>
      <c r="J27" s="62"/>
      <c r="L27"/>
      <c r="M27"/>
      <c r="N27"/>
    </row>
    <row r="28" spans="1:14" s="77" customFormat="1" ht="55.2" x14ac:dyDescent="0.3">
      <c r="A28" s="13"/>
      <c r="B28" s="61" t="s">
        <v>114</v>
      </c>
      <c r="C28" s="61" t="s">
        <v>134</v>
      </c>
      <c r="D28" s="126" t="s">
        <v>135</v>
      </c>
      <c r="E28" s="126" t="s">
        <v>136</v>
      </c>
      <c r="F28" s="126" t="s">
        <v>137</v>
      </c>
      <c r="G28" s="126" t="s">
        <v>138</v>
      </c>
      <c r="H28" s="61" t="s">
        <v>120</v>
      </c>
      <c r="I28" s="61"/>
      <c r="J28" s="62"/>
      <c r="L28"/>
      <c r="M28"/>
      <c r="N28"/>
    </row>
    <row r="29" spans="1:14" s="77" customFormat="1" ht="42" thickBot="1" x14ac:dyDescent="0.35">
      <c r="A29" s="13"/>
      <c r="B29" s="123" t="s">
        <v>114</v>
      </c>
      <c r="C29" s="123" t="s">
        <v>147</v>
      </c>
      <c r="D29" s="127" t="s">
        <v>140</v>
      </c>
      <c r="E29" s="127" t="s">
        <v>148</v>
      </c>
      <c r="F29" s="127" t="s">
        <v>142</v>
      </c>
      <c r="G29" s="127" t="s">
        <v>143</v>
      </c>
      <c r="H29" s="123" t="s">
        <v>120</v>
      </c>
      <c r="I29" s="123"/>
      <c r="J29" s="62"/>
      <c r="L29"/>
      <c r="M29"/>
      <c r="N29"/>
    </row>
    <row r="30" spans="1:14" s="77" customFormat="1" ht="41.4" x14ac:dyDescent="0.3">
      <c r="A30" s="13"/>
      <c r="B30" s="124" t="s">
        <v>115</v>
      </c>
      <c r="C30" s="124" t="s">
        <v>149</v>
      </c>
      <c r="D30" s="125"/>
      <c r="E30" s="125"/>
      <c r="F30" s="125"/>
      <c r="G30" s="128"/>
      <c r="H30" s="124" t="s">
        <v>97</v>
      </c>
      <c r="I30" s="129"/>
      <c r="J30" s="62"/>
      <c r="L30"/>
      <c r="M30"/>
      <c r="N30"/>
    </row>
    <row r="31" spans="1:14" s="77" customFormat="1" ht="41.4" x14ac:dyDescent="0.3">
      <c r="A31" s="13"/>
      <c r="B31" s="61" t="s">
        <v>115</v>
      </c>
      <c r="C31" s="61" t="s">
        <v>150</v>
      </c>
      <c r="D31" s="126" t="s">
        <v>151</v>
      </c>
      <c r="E31" s="126" t="s">
        <v>152</v>
      </c>
      <c r="F31" s="126" t="s">
        <v>153</v>
      </c>
      <c r="G31" s="130" t="s">
        <v>154</v>
      </c>
      <c r="H31" s="61" t="s">
        <v>97</v>
      </c>
      <c r="I31" s="112"/>
      <c r="J31" s="62"/>
      <c r="L31"/>
      <c r="M31"/>
      <c r="N31"/>
    </row>
    <row r="32" spans="1:14" s="77" customFormat="1" ht="42" thickBot="1" x14ac:dyDescent="0.35">
      <c r="A32" s="13"/>
      <c r="B32" s="123" t="s">
        <v>115</v>
      </c>
      <c r="C32" s="123" t="s">
        <v>155</v>
      </c>
      <c r="D32" s="127" t="s">
        <v>156</v>
      </c>
      <c r="E32" s="127" t="s">
        <v>141</v>
      </c>
      <c r="F32" s="127" t="s">
        <v>157</v>
      </c>
      <c r="G32" s="131" t="s">
        <v>158</v>
      </c>
      <c r="H32" s="123" t="s">
        <v>97</v>
      </c>
      <c r="I32" s="132"/>
      <c r="J32" s="62"/>
      <c r="L32"/>
      <c r="M32"/>
      <c r="N32"/>
    </row>
    <row r="33" spans="1:14" s="77" customFormat="1" ht="41.4" x14ac:dyDescent="0.3">
      <c r="A33" s="13"/>
      <c r="B33" s="124" t="s">
        <v>126</v>
      </c>
      <c r="C33" s="124" t="s">
        <v>159</v>
      </c>
      <c r="D33" s="125" t="s">
        <v>160</v>
      </c>
      <c r="E33" s="125" t="s">
        <v>161</v>
      </c>
      <c r="F33" s="125" t="s">
        <v>162</v>
      </c>
      <c r="G33" s="125" t="s">
        <v>163</v>
      </c>
      <c r="H33" s="124" t="s">
        <v>121</v>
      </c>
      <c r="I33" s="124"/>
      <c r="J33" s="62"/>
      <c r="L33"/>
      <c r="M33"/>
      <c r="N33"/>
    </row>
    <row r="34" spans="1:14" s="77" customFormat="1" ht="28.2" thickBot="1" x14ac:dyDescent="0.35">
      <c r="A34" s="13"/>
      <c r="B34" s="123" t="s">
        <v>126</v>
      </c>
      <c r="C34" s="123" t="s">
        <v>126</v>
      </c>
      <c r="D34" s="127" t="s">
        <v>164</v>
      </c>
      <c r="E34" s="127" t="s">
        <v>165</v>
      </c>
      <c r="F34" s="127" t="s">
        <v>166</v>
      </c>
      <c r="G34" s="127" t="s">
        <v>167</v>
      </c>
      <c r="H34" s="123" t="s">
        <v>121</v>
      </c>
      <c r="I34" s="123"/>
      <c r="J34" s="62"/>
      <c r="L34"/>
      <c r="M34"/>
      <c r="N34"/>
    </row>
    <row r="35" spans="1:14" s="77" customFormat="1" ht="41.4" x14ac:dyDescent="0.3">
      <c r="A35" s="13"/>
      <c r="B35" s="124" t="s">
        <v>117</v>
      </c>
      <c r="C35" s="124" t="s">
        <v>168</v>
      </c>
      <c r="D35" s="125" t="s">
        <v>169</v>
      </c>
      <c r="E35" s="125" t="s">
        <v>136</v>
      </c>
      <c r="F35" s="125" t="s">
        <v>137</v>
      </c>
      <c r="G35" s="128" t="s">
        <v>138</v>
      </c>
      <c r="H35" s="124" t="s">
        <v>121</v>
      </c>
      <c r="I35" s="129"/>
      <c r="J35" s="62"/>
      <c r="L35"/>
      <c r="M35"/>
      <c r="N35"/>
    </row>
    <row r="36" spans="1:14" s="77" customFormat="1" ht="55.2" x14ac:dyDescent="0.3">
      <c r="A36" s="13"/>
      <c r="B36" s="61" t="s">
        <v>117</v>
      </c>
      <c r="C36" s="61" t="s">
        <v>170</v>
      </c>
      <c r="D36" s="126" t="s">
        <v>171</v>
      </c>
      <c r="E36" s="126" t="s">
        <v>172</v>
      </c>
      <c r="F36" s="126" t="s">
        <v>173</v>
      </c>
      <c r="G36" s="130" t="s">
        <v>174</v>
      </c>
      <c r="H36" s="61" t="s">
        <v>121</v>
      </c>
      <c r="I36" s="112"/>
      <c r="J36" s="62"/>
      <c r="L36"/>
      <c r="M36"/>
      <c r="N36"/>
    </row>
    <row r="37" spans="1:14" s="77" customFormat="1" ht="55.2" x14ac:dyDescent="0.3">
      <c r="A37" s="13"/>
      <c r="B37" s="61" t="s">
        <v>117</v>
      </c>
      <c r="C37" s="61" t="s">
        <v>175</v>
      </c>
      <c r="D37" s="126" t="s">
        <v>176</v>
      </c>
      <c r="E37" s="126" t="s">
        <v>177</v>
      </c>
      <c r="F37" s="126" t="s">
        <v>178</v>
      </c>
      <c r="G37" s="130" t="s">
        <v>179</v>
      </c>
      <c r="H37" s="61" t="s">
        <v>121</v>
      </c>
      <c r="I37" s="112"/>
      <c r="J37" s="62"/>
      <c r="L37"/>
      <c r="M37"/>
      <c r="N37"/>
    </row>
    <row r="38" spans="1:14" s="77" customFormat="1" ht="42" thickBot="1" x14ac:dyDescent="0.35">
      <c r="A38" s="13"/>
      <c r="B38" s="123" t="s">
        <v>117</v>
      </c>
      <c r="C38" s="123" t="s">
        <v>180</v>
      </c>
      <c r="D38" s="127" t="s">
        <v>181</v>
      </c>
      <c r="E38" s="127" t="s">
        <v>182</v>
      </c>
      <c r="F38" s="127" t="s">
        <v>183</v>
      </c>
      <c r="G38" s="131" t="s">
        <v>184</v>
      </c>
      <c r="H38" s="123" t="s">
        <v>121</v>
      </c>
      <c r="I38" s="132"/>
      <c r="J38" s="62"/>
      <c r="L38"/>
      <c r="M38"/>
      <c r="N38"/>
    </row>
    <row r="39" spans="1:14" s="77" customFormat="1" ht="15" customHeight="1" x14ac:dyDescent="0.3">
      <c r="A39" s="13"/>
      <c r="B39" s="113" t="s">
        <v>118</v>
      </c>
      <c r="C39" s="113" t="s">
        <v>149</v>
      </c>
      <c r="D39" s="133"/>
      <c r="E39" s="133"/>
      <c r="F39" s="133"/>
      <c r="G39" s="133"/>
      <c r="H39" s="113" t="s">
        <v>122</v>
      </c>
      <c r="I39" s="113"/>
      <c r="J39" s="62"/>
      <c r="L39"/>
      <c r="M39"/>
      <c r="N39"/>
    </row>
    <row r="40" spans="1:14" s="77" customFormat="1" ht="41.4" x14ac:dyDescent="0.3">
      <c r="A40" s="13"/>
      <c r="B40" s="61" t="s">
        <v>118</v>
      </c>
      <c r="C40" s="61" t="s">
        <v>150</v>
      </c>
      <c r="D40" s="126" t="s">
        <v>185</v>
      </c>
      <c r="E40" s="126" t="s">
        <v>152</v>
      </c>
      <c r="F40" s="126" t="s">
        <v>153</v>
      </c>
      <c r="G40" s="126" t="s">
        <v>154</v>
      </c>
      <c r="H40" s="61" t="s">
        <v>122</v>
      </c>
      <c r="I40" s="61"/>
      <c r="J40" s="62"/>
      <c r="L40"/>
      <c r="M40"/>
      <c r="N40"/>
    </row>
    <row r="41" spans="1:14" s="77" customFormat="1" ht="41.4" x14ac:dyDescent="0.3">
      <c r="A41" s="13"/>
      <c r="B41" s="61" t="s">
        <v>118</v>
      </c>
      <c r="C41" s="61" t="s">
        <v>155</v>
      </c>
      <c r="D41" s="126" t="s">
        <v>156</v>
      </c>
      <c r="E41" s="126" t="s">
        <v>141</v>
      </c>
      <c r="F41" s="126" t="s">
        <v>157</v>
      </c>
      <c r="G41" s="126" t="s">
        <v>158</v>
      </c>
      <c r="H41" s="61" t="s">
        <v>122</v>
      </c>
      <c r="I41" s="61"/>
      <c r="J41" s="62"/>
      <c r="L41"/>
      <c r="M41"/>
      <c r="N41"/>
    </row>
    <row r="42" spans="1:14" s="77" customFormat="1" x14ac:dyDescent="0.3">
      <c r="A42" s="13"/>
      <c r="B42" s="61"/>
      <c r="C42" s="61"/>
      <c r="D42" s="61"/>
      <c r="E42" s="61"/>
      <c r="F42" s="61"/>
      <c r="G42" s="61"/>
      <c r="H42" s="61"/>
      <c r="I42" s="61"/>
      <c r="J42" s="62"/>
      <c r="L42"/>
      <c r="M42"/>
      <c r="N42"/>
    </row>
    <row r="43" spans="1:14" s="77" customFormat="1" x14ac:dyDescent="0.3">
      <c r="A43" s="13"/>
      <c r="B43" s="13"/>
      <c r="C43" s="13"/>
      <c r="D43" s="13"/>
      <c r="E43" s="13"/>
      <c r="F43" s="13"/>
      <c r="G43" s="13"/>
      <c r="H43" s="13"/>
      <c r="I43" s="13"/>
      <c r="J43"/>
      <c r="L43"/>
      <c r="M43"/>
      <c r="N43"/>
    </row>
    <row r="44" spans="1:14" s="77" customFormat="1" x14ac:dyDescent="0.3">
      <c r="A44" s="13"/>
      <c r="B44" s="13"/>
      <c r="C44" s="13"/>
      <c r="D44" s="13"/>
      <c r="E44" s="13"/>
      <c r="F44" s="13"/>
      <c r="G44" s="13"/>
      <c r="H44" s="13"/>
      <c r="I44" s="13"/>
      <c r="J44"/>
      <c r="L44"/>
      <c r="M44"/>
      <c r="N44"/>
    </row>
    <row r="45" spans="1:14" s="77" customFormat="1" x14ac:dyDescent="0.3">
      <c r="A45"/>
      <c r="B45" s="184" t="s">
        <v>57</v>
      </c>
      <c r="C45" s="184"/>
      <c r="D45" s="184"/>
      <c r="E45" s="184"/>
      <c r="F45" s="184"/>
      <c r="G45" s="184"/>
      <c r="H45" s="184"/>
      <c r="I45" s="184"/>
      <c r="J45" s="184"/>
      <c r="L45"/>
      <c r="M45"/>
      <c r="N45"/>
    </row>
    <row r="47" spans="1:14" s="77" customFormat="1" ht="28.8" x14ac:dyDescent="0.3">
      <c r="A47" s="13"/>
      <c r="B47" s="57" t="s">
        <v>50</v>
      </c>
      <c r="C47" s="57" t="s">
        <v>51</v>
      </c>
      <c r="D47" s="59" t="s">
        <v>58</v>
      </c>
      <c r="E47" s="185" t="s">
        <v>59</v>
      </c>
      <c r="F47" s="186"/>
      <c r="G47" s="187"/>
      <c r="H47" s="59" t="s">
        <v>60</v>
      </c>
      <c r="I47" s="59" t="s">
        <v>43</v>
      </c>
      <c r="J47"/>
      <c r="L47"/>
      <c r="M47"/>
      <c r="N47"/>
    </row>
    <row r="48" spans="1:14" s="77" customFormat="1" ht="29.4" thickBot="1" x14ac:dyDescent="0.35">
      <c r="A48" s="13"/>
      <c r="B48" s="61" t="s">
        <v>113</v>
      </c>
      <c r="C48" s="63" t="s">
        <v>134</v>
      </c>
      <c r="D48" s="137" t="s">
        <v>96</v>
      </c>
      <c r="E48" s="188"/>
      <c r="F48" s="189"/>
      <c r="G48" s="190"/>
      <c r="H48" s="135">
        <v>6</v>
      </c>
      <c r="I48" s="65"/>
      <c r="J48"/>
      <c r="L48"/>
      <c r="M48"/>
      <c r="N48"/>
    </row>
    <row r="49" spans="1:14" s="77" customFormat="1" ht="15" thickBot="1" x14ac:dyDescent="0.35">
      <c r="A49" s="13"/>
      <c r="B49" s="123" t="s">
        <v>113</v>
      </c>
      <c r="C49" s="136" t="s">
        <v>139</v>
      </c>
      <c r="D49" s="137" t="s">
        <v>96</v>
      </c>
      <c r="E49" s="138"/>
      <c r="F49" s="139"/>
      <c r="G49" s="140"/>
      <c r="H49" s="141">
        <v>21</v>
      </c>
      <c r="I49" s="142"/>
      <c r="J49"/>
      <c r="L49"/>
      <c r="M49"/>
      <c r="N49"/>
    </row>
    <row r="50" spans="1:14" s="77" customFormat="1" ht="29.4" thickBot="1" x14ac:dyDescent="0.35">
      <c r="A50" s="13"/>
      <c r="B50" s="143" t="s">
        <v>114</v>
      </c>
      <c r="C50" s="143" t="s">
        <v>134</v>
      </c>
      <c r="D50" s="137" t="s">
        <v>96</v>
      </c>
      <c r="E50" s="144"/>
      <c r="F50" s="145"/>
      <c r="G50" s="146"/>
      <c r="H50" s="147">
        <v>6</v>
      </c>
      <c r="I50" s="148"/>
      <c r="J50"/>
      <c r="L50"/>
      <c r="M50"/>
      <c r="N50"/>
    </row>
    <row r="51" spans="1:14" s="77" customFormat="1" ht="29.4" thickBot="1" x14ac:dyDescent="0.35">
      <c r="A51" s="13"/>
      <c r="B51" s="136" t="s">
        <v>114</v>
      </c>
      <c r="C51" s="136" t="s">
        <v>134</v>
      </c>
      <c r="D51" s="137" t="s">
        <v>96</v>
      </c>
      <c r="E51" s="138"/>
      <c r="F51" s="139"/>
      <c r="G51" s="140"/>
      <c r="H51" s="141">
        <v>21</v>
      </c>
      <c r="I51" s="142"/>
      <c r="J51"/>
      <c r="L51"/>
      <c r="M51"/>
      <c r="N51"/>
    </row>
    <row r="52" spans="1:14" s="77" customFormat="1" ht="42" thickBot="1" x14ac:dyDescent="0.35">
      <c r="A52" s="13"/>
      <c r="B52" s="124" t="s">
        <v>115</v>
      </c>
      <c r="C52" s="143" t="s">
        <v>155</v>
      </c>
      <c r="D52" s="137" t="s">
        <v>96</v>
      </c>
      <c r="E52" s="144"/>
      <c r="F52" s="145"/>
      <c r="G52" s="146"/>
      <c r="H52" s="147">
        <v>6</v>
      </c>
      <c r="I52" s="148"/>
      <c r="J52"/>
      <c r="L52"/>
      <c r="M52"/>
      <c r="N52"/>
    </row>
    <row r="53" spans="1:14" s="77" customFormat="1" ht="42" thickBot="1" x14ac:dyDescent="0.35">
      <c r="A53" s="13"/>
      <c r="B53" s="123" t="s">
        <v>115</v>
      </c>
      <c r="C53" s="136" t="s">
        <v>150</v>
      </c>
      <c r="D53" s="137" t="s">
        <v>96</v>
      </c>
      <c r="E53" s="138"/>
      <c r="F53" s="139"/>
      <c r="G53" s="140"/>
      <c r="H53" s="141">
        <v>21</v>
      </c>
      <c r="I53" s="142"/>
      <c r="J53"/>
      <c r="L53"/>
      <c r="M53"/>
      <c r="N53"/>
    </row>
    <row r="54" spans="1:14" s="77" customFormat="1" ht="29.4" thickBot="1" x14ac:dyDescent="0.35">
      <c r="A54" s="13"/>
      <c r="B54" s="149" t="s">
        <v>126</v>
      </c>
      <c r="C54" s="150" t="s">
        <v>126</v>
      </c>
      <c r="D54" s="137" t="s">
        <v>96</v>
      </c>
      <c r="E54" s="151"/>
      <c r="F54" s="152"/>
      <c r="G54" s="153"/>
      <c r="H54" s="154">
        <v>21</v>
      </c>
      <c r="I54" s="155"/>
      <c r="J54"/>
      <c r="L54"/>
      <c r="M54"/>
      <c r="N54"/>
    </row>
    <row r="55" spans="1:14" s="77" customFormat="1" ht="29.4" thickBot="1" x14ac:dyDescent="0.35">
      <c r="A55" s="13"/>
      <c r="B55" s="143" t="s">
        <v>117</v>
      </c>
      <c r="C55" s="156" t="s">
        <v>186</v>
      </c>
      <c r="D55" s="137" t="s">
        <v>96</v>
      </c>
      <c r="E55" s="144"/>
      <c r="F55" s="145"/>
      <c r="G55" s="146"/>
      <c r="H55" s="147">
        <v>6</v>
      </c>
      <c r="I55" s="148"/>
      <c r="J55"/>
      <c r="L55"/>
      <c r="M55"/>
      <c r="N55"/>
    </row>
    <row r="56" spans="1:14" s="77" customFormat="1" ht="29.4" thickBot="1" x14ac:dyDescent="0.35">
      <c r="A56" s="13"/>
      <c r="B56" s="63" t="s">
        <v>117</v>
      </c>
      <c r="C56" s="63" t="s">
        <v>170</v>
      </c>
      <c r="D56" s="137" t="s">
        <v>96</v>
      </c>
      <c r="E56" s="78"/>
      <c r="F56" s="79"/>
      <c r="G56" s="80"/>
      <c r="H56" s="135">
        <v>6</v>
      </c>
      <c r="I56" s="65"/>
      <c r="J56"/>
      <c r="L56"/>
      <c r="M56"/>
      <c r="N56"/>
    </row>
    <row r="57" spans="1:14" ht="29.4" thickBot="1" x14ac:dyDescent="0.35">
      <c r="A57" s="13"/>
      <c r="B57" s="136" t="s">
        <v>117</v>
      </c>
      <c r="C57" s="136" t="s">
        <v>180</v>
      </c>
      <c r="D57" s="137" t="s">
        <v>96</v>
      </c>
      <c r="E57" s="138"/>
      <c r="F57" s="139"/>
      <c r="G57" s="140"/>
      <c r="H57" s="141">
        <v>28</v>
      </c>
      <c r="I57" s="142"/>
    </row>
    <row r="58" spans="1:14" ht="29.4" thickBot="1" x14ac:dyDescent="0.35">
      <c r="A58" s="13"/>
      <c r="B58" s="113" t="s">
        <v>118</v>
      </c>
      <c r="C58" s="114" t="s">
        <v>155</v>
      </c>
      <c r="D58" s="137" t="s">
        <v>96</v>
      </c>
      <c r="E58" s="115"/>
      <c r="F58" s="116"/>
      <c r="G58" s="117"/>
      <c r="H58" s="157">
        <v>6</v>
      </c>
      <c r="I58" s="118"/>
    </row>
    <row r="59" spans="1:14" ht="15" thickBot="1" x14ac:dyDescent="0.35">
      <c r="A59" s="13"/>
      <c r="B59" s="61" t="s">
        <v>118</v>
      </c>
      <c r="C59" s="63" t="s">
        <v>150</v>
      </c>
      <c r="D59" s="137" t="s">
        <v>96</v>
      </c>
      <c r="E59" s="78"/>
      <c r="F59" s="79"/>
      <c r="G59" s="80"/>
      <c r="H59" s="64">
        <v>21</v>
      </c>
      <c r="I59" s="65"/>
    </row>
    <row r="60" spans="1:14" ht="30" customHeight="1" x14ac:dyDescent="0.3">
      <c r="A60" s="13"/>
      <c r="B60" s="13"/>
      <c r="C60" s="13"/>
      <c r="D60" s="13"/>
      <c r="E60" s="13"/>
      <c r="F60" s="66"/>
      <c r="G60" s="67" t="s">
        <v>61</v>
      </c>
      <c r="H60" s="68">
        <f>SUM(H48:H59)</f>
        <v>169</v>
      </c>
      <c r="I60" s="13"/>
    </row>
    <row r="61" spans="1:14" ht="30" customHeight="1" x14ac:dyDescent="0.3">
      <c r="A61" s="13"/>
      <c r="B61" s="13"/>
      <c r="C61" s="13"/>
      <c r="D61" s="13"/>
      <c r="E61" s="13"/>
      <c r="F61" s="69"/>
      <c r="G61" s="70" t="s">
        <v>62</v>
      </c>
      <c r="H61" s="71" t="b">
        <f>EXACT(H60,I13)</f>
        <v>1</v>
      </c>
      <c r="I61" s="13"/>
    </row>
    <row r="62" spans="1:14" ht="14.4" customHeight="1" x14ac:dyDescent="0.3">
      <c r="A62" s="13"/>
      <c r="B62" s="13"/>
      <c r="C62" s="13"/>
      <c r="D62" s="32"/>
      <c r="E62" s="32"/>
      <c r="F62" s="13"/>
      <c r="G62" s="72"/>
      <c r="H62" s="73"/>
      <c r="I62" s="13"/>
    </row>
  </sheetData>
  <sheetProtection insertRows="0"/>
  <mergeCells count="9">
    <mergeCell ref="B45:J45"/>
    <mergeCell ref="E47:G47"/>
    <mergeCell ref="E48:G48"/>
    <mergeCell ref="B1:D1"/>
    <mergeCell ref="C2:E2"/>
    <mergeCell ref="I5:I6"/>
    <mergeCell ref="J5:J6"/>
    <mergeCell ref="B15:J15"/>
    <mergeCell ref="B21:J21"/>
  </mergeCells>
  <conditionalFormatting sqref="H61">
    <cfRule type="cellIs" dxfId="5" priority="1" operator="equal">
      <formula>$D$13</formula>
    </cfRule>
    <cfRule type="containsText" dxfId="4" priority="2" operator="containsText" text="HAMIS">
      <formula>NOT(ISERROR(SEARCH("HAMIS",H61)))</formula>
    </cfRule>
    <cfRule type="containsText" dxfId="3" priority="3" operator="containsText" text="IGAZ">
      <formula>NOT(ISERROR(SEARCH("IGAZ",H61)))</formula>
    </cfRule>
  </conditionalFormatting>
  <dataValidations count="2">
    <dataValidation type="decimal" allowBlank="1" showInputMessage="1" showErrorMessage="1" sqref="H48:H59" xr:uid="{9C5326FA-22F0-4997-9FAC-20E83549ACAC}">
      <formula1>0</formula1>
      <formula2>1000</formula2>
    </dataValidation>
    <dataValidation type="decimal" allowBlank="1" showInputMessage="1" showErrorMessage="1" sqref="H60 C13:I13" xr:uid="{F0456C99-CECB-4DB8-9556-C6EF0DA81321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1A18A6-8A2C-40E1-88CD-3C555BA8DE2B}">
          <x14:formula1>
            <xm:f>'D:\2025_26\Anyagigény\Anyagigény_2025_26_összes_v6\Anyagigény_2025_26_összes_v6\divatszabó\[Műszaki_kreatív_divatszabó_DSZ-F-M-2509_teljes_250721_v2.xlsx]Alapadatok_1'!#REF!</xm:f>
          </x14:formula1>
          <xm:sqref>C6:G6 C2:C4 E3:E4 J3:J4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9456-5E14-40C8-9DF8-A3495E7DCDA7}">
  <sheetPr>
    <tabColor theme="4" tint="0.39997558519241921"/>
    <pageSetUpPr fitToPage="1"/>
  </sheetPr>
  <dimension ref="A1:N34"/>
  <sheetViews>
    <sheetView topLeftCell="A26" zoomScale="82" zoomScaleNormal="82" workbookViewId="0">
      <selection activeCell="A35" sqref="A35:XFD47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77" customWidth="1"/>
  </cols>
  <sheetData>
    <row r="1" spans="1:14" x14ac:dyDescent="0.3">
      <c r="A1" s="13"/>
      <c r="B1" s="191" t="s">
        <v>21</v>
      </c>
      <c r="C1" s="191"/>
      <c r="D1" s="191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22</v>
      </c>
      <c r="C2" s="192" t="s">
        <v>32</v>
      </c>
      <c r="D2" s="193"/>
      <c r="E2" s="194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24</v>
      </c>
      <c r="C3" s="18" t="s">
        <v>25</v>
      </c>
      <c r="D3" s="19" t="s">
        <v>26</v>
      </c>
      <c r="E3" s="18" t="s">
        <v>105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27</v>
      </c>
      <c r="C4" s="24" t="s">
        <v>90</v>
      </c>
      <c r="D4" s="25" t="s">
        <v>29</v>
      </c>
      <c r="E4" s="26" t="s">
        <v>106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30</v>
      </c>
      <c r="C5" s="28" t="s">
        <v>189</v>
      </c>
      <c r="D5" s="28"/>
      <c r="E5" s="28"/>
      <c r="F5" s="28"/>
      <c r="G5" s="28"/>
      <c r="H5" s="29"/>
      <c r="I5" s="195"/>
      <c r="J5" s="195"/>
    </row>
    <row r="6" spans="1:14" ht="28.8" x14ac:dyDescent="0.3">
      <c r="A6" s="13"/>
      <c r="B6" s="30" t="s">
        <v>31</v>
      </c>
      <c r="C6" s="24" t="s">
        <v>104</v>
      </c>
      <c r="D6" s="24" t="s">
        <v>32</v>
      </c>
      <c r="E6" s="24" t="s">
        <v>32</v>
      </c>
      <c r="F6" s="24" t="s">
        <v>32</v>
      </c>
      <c r="G6" s="24" t="s">
        <v>32</v>
      </c>
      <c r="H6" s="29"/>
      <c r="I6" s="195"/>
      <c r="J6" s="195"/>
    </row>
    <row r="7" spans="1:14" ht="28.8" x14ac:dyDescent="0.3">
      <c r="A7" s="13"/>
      <c r="B7" s="30" t="s">
        <v>107</v>
      </c>
      <c r="C7" s="122" t="s">
        <v>108</v>
      </c>
      <c r="D7" s="122"/>
      <c r="E7" s="28"/>
      <c r="F7" s="28"/>
      <c r="G7" s="28"/>
      <c r="H7" s="29"/>
      <c r="I7" s="195"/>
      <c r="J7" s="195"/>
    </row>
    <row r="8" spans="1:14" s="77" customForma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L8"/>
      <c r="M8"/>
      <c r="N8"/>
    </row>
    <row r="9" spans="1:14" s="77" customFormat="1" x14ac:dyDescent="0.3">
      <c r="A9" s="13"/>
      <c r="B9" s="31" t="s">
        <v>33</v>
      </c>
      <c r="C9" s="31"/>
      <c r="D9" s="13"/>
      <c r="E9" s="13"/>
      <c r="F9" s="13"/>
      <c r="G9" s="13"/>
      <c r="H9" s="13"/>
      <c r="I9" s="13"/>
      <c r="J9" s="13"/>
      <c r="L9"/>
      <c r="M9"/>
      <c r="N9"/>
    </row>
    <row r="10" spans="1:14" s="77" customFormat="1" x14ac:dyDescent="0.3">
      <c r="A10" s="13"/>
      <c r="B10" s="13"/>
      <c r="C10" s="32" t="s">
        <v>34</v>
      </c>
      <c r="D10" s="32" t="s">
        <v>87</v>
      </c>
      <c r="E10" s="32" t="s">
        <v>35</v>
      </c>
      <c r="F10" s="32" t="s">
        <v>88</v>
      </c>
      <c r="G10" s="32" t="s">
        <v>36</v>
      </c>
      <c r="H10" s="32" t="s">
        <v>37</v>
      </c>
      <c r="I10" s="32"/>
      <c r="J10" s="13"/>
      <c r="L10"/>
      <c r="M10"/>
      <c r="N10"/>
    </row>
    <row r="11" spans="1:14" s="77" customFormat="1" ht="43.2" x14ac:dyDescent="0.3">
      <c r="A11" s="13"/>
      <c r="B11" s="33" t="s">
        <v>38</v>
      </c>
      <c r="C11" s="34" t="s">
        <v>187</v>
      </c>
      <c r="D11" s="35"/>
      <c r="E11" s="34"/>
      <c r="F11" s="35"/>
      <c r="G11" s="34"/>
      <c r="H11" s="35"/>
      <c r="I11" s="36"/>
      <c r="J11" s="37"/>
      <c r="L11"/>
      <c r="M11"/>
      <c r="N11"/>
    </row>
    <row r="12" spans="1:14" s="77" customFormat="1" ht="28.8" x14ac:dyDescent="0.3">
      <c r="A12" s="13"/>
      <c r="B12" s="33" t="s">
        <v>39</v>
      </c>
      <c r="C12" s="34" t="s">
        <v>180</v>
      </c>
      <c r="D12" s="35"/>
      <c r="E12" s="34"/>
      <c r="F12" s="35"/>
      <c r="G12" s="34"/>
      <c r="H12" s="35"/>
      <c r="I12" s="36"/>
      <c r="J12" s="37"/>
      <c r="L12"/>
      <c r="M12"/>
      <c r="N12"/>
    </row>
    <row r="13" spans="1:14" s="77" customFormat="1" ht="28.8" x14ac:dyDescent="0.3">
      <c r="A13" s="13"/>
      <c r="B13" s="38" t="s">
        <v>40</v>
      </c>
      <c r="C13" s="39" t="s">
        <v>119</v>
      </c>
      <c r="D13" s="40"/>
      <c r="E13" s="39"/>
      <c r="F13" s="40"/>
      <c r="G13" s="39"/>
      <c r="H13" s="40"/>
      <c r="I13" s="41"/>
      <c r="J13" s="42"/>
      <c r="L13"/>
      <c r="M13"/>
      <c r="N13"/>
    </row>
    <row r="14" spans="1:14" s="77" customFormat="1" ht="46.5" customHeight="1" x14ac:dyDescent="0.3">
      <c r="A14" s="13"/>
      <c r="B14" s="38" t="s">
        <v>41</v>
      </c>
      <c r="C14" s="39" t="s">
        <v>96</v>
      </c>
      <c r="D14" s="40"/>
      <c r="E14" s="39"/>
      <c r="F14" s="40"/>
      <c r="G14" s="39"/>
      <c r="H14" s="40"/>
      <c r="I14" s="41"/>
      <c r="J14" s="42"/>
      <c r="L14"/>
      <c r="M14"/>
      <c r="N14"/>
    </row>
    <row r="15" spans="1:14" s="77" customFormat="1" ht="30" customHeight="1" x14ac:dyDescent="0.3">
      <c r="A15" s="13"/>
      <c r="B15" s="33" t="s">
        <v>42</v>
      </c>
      <c r="C15" s="43">
        <v>7</v>
      </c>
      <c r="D15" s="44">
        <v>0</v>
      </c>
      <c r="E15" s="43">
        <v>0</v>
      </c>
      <c r="F15" s="44">
        <v>0</v>
      </c>
      <c r="G15" s="43">
        <v>0</v>
      </c>
      <c r="H15" s="44">
        <v>0</v>
      </c>
      <c r="I15" s="45">
        <f>SUM(C15:H15)</f>
        <v>7</v>
      </c>
      <c r="J15" s="13"/>
      <c r="L15"/>
      <c r="M15"/>
      <c r="N15"/>
    </row>
    <row r="17" spans="1:14" s="77" customFormat="1" x14ac:dyDescent="0.3">
      <c r="A17"/>
      <c r="B17" s="196" t="s">
        <v>44</v>
      </c>
      <c r="C17" s="196"/>
      <c r="D17" s="196"/>
      <c r="E17" s="196"/>
      <c r="F17" s="196"/>
      <c r="G17" s="196"/>
      <c r="H17" s="196"/>
      <c r="I17" s="196"/>
      <c r="J17" s="196"/>
      <c r="L17"/>
      <c r="M17"/>
      <c r="N17"/>
    </row>
    <row r="18" spans="1:14" s="77" customFormat="1" x14ac:dyDescent="0.3">
      <c r="A18"/>
      <c r="B18" s="47"/>
      <c r="C18" s="47" t="s">
        <v>34</v>
      </c>
      <c r="D18" s="47" t="s">
        <v>45</v>
      </c>
      <c r="E18" s="47" t="s">
        <v>35</v>
      </c>
      <c r="F18" s="47" t="s">
        <v>46</v>
      </c>
      <c r="G18" s="47" t="s">
        <v>36</v>
      </c>
      <c r="H18" s="47" t="s">
        <v>37</v>
      </c>
      <c r="I18" s="47"/>
      <c r="J18" s="81"/>
      <c r="L18"/>
      <c r="M18"/>
      <c r="N18"/>
    </row>
    <row r="19" spans="1:14" s="77" customFormat="1" ht="99.9" customHeight="1" x14ac:dyDescent="0.3">
      <c r="A19" s="13"/>
      <c r="B19" s="33" t="s">
        <v>47</v>
      </c>
      <c r="C19" s="34" t="s">
        <v>188</v>
      </c>
      <c r="D19" s="35"/>
      <c r="E19" s="34"/>
      <c r="F19" s="35"/>
      <c r="G19" s="34"/>
      <c r="H19" s="35"/>
      <c r="I19" s="48"/>
      <c r="J19" s="49"/>
      <c r="L19"/>
      <c r="M19"/>
      <c r="N19"/>
    </row>
    <row r="20" spans="1:14" s="77" customFormat="1" ht="99.9" customHeight="1" x14ac:dyDescent="0.3">
      <c r="A20" s="13"/>
      <c r="B20" s="46" t="s">
        <v>48</v>
      </c>
      <c r="C20" s="50"/>
      <c r="D20" s="51"/>
      <c r="E20" s="50"/>
      <c r="F20" s="51"/>
      <c r="G20" s="50"/>
      <c r="H20" s="51"/>
      <c r="I20" s="48"/>
      <c r="J20" s="49"/>
      <c r="L20"/>
      <c r="M20"/>
      <c r="N20"/>
    </row>
    <row r="21" spans="1:14" s="77" customFormat="1" ht="35.25" customHeight="1" x14ac:dyDescent="0.3">
      <c r="A21"/>
      <c r="B21" s="52" t="s">
        <v>43</v>
      </c>
      <c r="C21" s="53"/>
      <c r="D21" s="54"/>
      <c r="E21" s="53"/>
      <c r="F21" s="54"/>
      <c r="G21" s="53"/>
      <c r="H21" s="54"/>
      <c r="I21"/>
      <c r="J21"/>
      <c r="L21"/>
      <c r="M21"/>
      <c r="N21"/>
    </row>
    <row r="23" spans="1:14" s="77" customFormat="1" x14ac:dyDescent="0.3">
      <c r="A23"/>
      <c r="B23" s="184" t="s">
        <v>49</v>
      </c>
      <c r="C23" s="184"/>
      <c r="D23" s="184"/>
      <c r="E23" s="184"/>
      <c r="F23" s="184"/>
      <c r="G23" s="184"/>
      <c r="H23" s="184"/>
      <c r="I23" s="184"/>
      <c r="J23" s="184"/>
      <c r="L23"/>
      <c r="M23"/>
      <c r="N23"/>
    </row>
    <row r="24" spans="1:14" s="77" customFormat="1" x14ac:dyDescent="0.3">
      <c r="A24" s="13"/>
      <c r="B24" s="13"/>
      <c r="C24" s="13"/>
      <c r="D24" s="13"/>
      <c r="E24" s="13"/>
      <c r="F24" s="13"/>
      <c r="G24" s="13"/>
      <c r="H24" s="13"/>
      <c r="I24" s="55"/>
      <c r="J24" s="56"/>
      <c r="L24"/>
      <c r="M24"/>
      <c r="N24"/>
    </row>
    <row r="25" spans="1:14" s="77" customFormat="1" ht="43.2" x14ac:dyDescent="0.3">
      <c r="A25" s="13"/>
      <c r="B25" s="57" t="s">
        <v>50</v>
      </c>
      <c r="C25" s="57" t="s">
        <v>51</v>
      </c>
      <c r="D25" s="58" t="s">
        <v>52</v>
      </c>
      <c r="E25" s="58" t="s">
        <v>53</v>
      </c>
      <c r="F25" s="58" t="s">
        <v>54</v>
      </c>
      <c r="G25" s="58" t="s">
        <v>55</v>
      </c>
      <c r="H25" s="57" t="s">
        <v>56</v>
      </c>
      <c r="I25" s="59" t="s">
        <v>43</v>
      </c>
      <c r="J25" s="60"/>
      <c r="L25"/>
      <c r="M25"/>
      <c r="N25"/>
    </row>
    <row r="26" spans="1:14" s="77" customFormat="1" ht="27.6" x14ac:dyDescent="0.3">
      <c r="A26" s="13"/>
      <c r="B26" s="61" t="s">
        <v>180</v>
      </c>
      <c r="C26" s="61" t="s">
        <v>126</v>
      </c>
      <c r="D26" s="126" t="s">
        <v>164</v>
      </c>
      <c r="E26" s="126" t="s">
        <v>165</v>
      </c>
      <c r="F26" s="158" t="s">
        <v>166</v>
      </c>
      <c r="G26" s="126" t="s">
        <v>167</v>
      </c>
      <c r="H26" s="61"/>
      <c r="I26" s="61"/>
      <c r="J26" s="62"/>
      <c r="L26"/>
      <c r="M26"/>
      <c r="N26"/>
    </row>
    <row r="27" spans="1:14" x14ac:dyDescent="0.3">
      <c r="A27" s="13"/>
      <c r="B27" s="13"/>
      <c r="C27" s="13"/>
      <c r="D27" s="13"/>
      <c r="E27" s="13"/>
      <c r="F27" s="13"/>
      <c r="G27" s="13"/>
      <c r="H27" s="13"/>
      <c r="I27" s="13"/>
    </row>
    <row r="28" spans="1:14" x14ac:dyDescent="0.3">
      <c r="A28" s="13"/>
      <c r="B28" s="13"/>
      <c r="C28" s="13"/>
      <c r="D28" s="13"/>
      <c r="E28" s="13"/>
      <c r="F28" s="13"/>
      <c r="G28" s="13"/>
      <c r="H28" s="13"/>
      <c r="I28" s="13"/>
    </row>
    <row r="29" spans="1:14" x14ac:dyDescent="0.3">
      <c r="B29" s="184" t="s">
        <v>57</v>
      </c>
      <c r="C29" s="184"/>
      <c r="D29" s="184"/>
      <c r="E29" s="184"/>
      <c r="F29" s="184"/>
      <c r="G29" s="184"/>
      <c r="H29" s="184"/>
      <c r="I29" s="184"/>
      <c r="J29" s="184"/>
    </row>
    <row r="31" spans="1:14" ht="28.8" x14ac:dyDescent="0.3">
      <c r="A31" s="13"/>
      <c r="B31" s="57" t="s">
        <v>50</v>
      </c>
      <c r="C31" s="57" t="s">
        <v>51</v>
      </c>
      <c r="D31" s="59" t="s">
        <v>58</v>
      </c>
      <c r="E31" s="185" t="s">
        <v>59</v>
      </c>
      <c r="F31" s="186"/>
      <c r="G31" s="187"/>
      <c r="H31" s="59" t="s">
        <v>60</v>
      </c>
      <c r="I31" s="59" t="s">
        <v>43</v>
      </c>
    </row>
    <row r="32" spans="1:14" ht="28.8" x14ac:dyDescent="0.3">
      <c r="A32" s="13"/>
      <c r="B32" s="63" t="s">
        <v>180</v>
      </c>
      <c r="C32" s="63" t="s">
        <v>126</v>
      </c>
      <c r="D32" s="134" t="s">
        <v>96</v>
      </c>
      <c r="E32" s="188"/>
      <c r="F32" s="189"/>
      <c r="G32" s="190"/>
      <c r="H32" s="64">
        <v>7</v>
      </c>
      <c r="I32" s="65"/>
    </row>
    <row r="33" spans="1:9" ht="30" customHeight="1" x14ac:dyDescent="0.3">
      <c r="A33" s="13"/>
      <c r="B33" s="13"/>
      <c r="C33" s="13"/>
      <c r="D33" s="13"/>
      <c r="E33" s="13"/>
      <c r="F33" s="66"/>
      <c r="G33" s="67" t="s">
        <v>61</v>
      </c>
      <c r="H33" s="68">
        <f>SUM(H32:H32)</f>
        <v>7</v>
      </c>
      <c r="I33" s="13"/>
    </row>
    <row r="34" spans="1:9" ht="30" customHeight="1" x14ac:dyDescent="0.3">
      <c r="A34" s="13"/>
      <c r="B34" s="13"/>
      <c r="C34" s="13"/>
      <c r="D34" s="13"/>
      <c r="E34" s="13"/>
      <c r="F34" s="69"/>
      <c r="G34" s="70" t="s">
        <v>62</v>
      </c>
      <c r="H34" s="71" t="b">
        <f>EXACT(H33,I15)</f>
        <v>1</v>
      </c>
      <c r="I34" s="13"/>
    </row>
  </sheetData>
  <sheetProtection insertRows="0"/>
  <mergeCells count="9">
    <mergeCell ref="B29:J29"/>
    <mergeCell ref="E31:G31"/>
    <mergeCell ref="E32:G32"/>
    <mergeCell ref="B1:D1"/>
    <mergeCell ref="C2:E2"/>
    <mergeCell ref="I5:I7"/>
    <mergeCell ref="J5:J7"/>
    <mergeCell ref="B17:J17"/>
    <mergeCell ref="B23:J23"/>
  </mergeCells>
  <conditionalFormatting sqref="H34">
    <cfRule type="cellIs" dxfId="2" priority="1" operator="equal">
      <formula>$D$15</formula>
    </cfRule>
    <cfRule type="containsText" dxfId="1" priority="2" operator="containsText" text="HAMIS">
      <formula>NOT(ISERROR(SEARCH("HAMIS",H34)))</formula>
    </cfRule>
    <cfRule type="containsText" dxfId="0" priority="3" operator="containsText" text="IGAZ">
      <formula>NOT(ISERROR(SEARCH("IGAZ",H34)))</formula>
    </cfRule>
  </conditionalFormatting>
  <dataValidations count="2">
    <dataValidation type="decimal" allowBlank="1" showInputMessage="1" showErrorMessage="1" sqref="H33 C15:I15" xr:uid="{8807BEC3-6EBC-4243-9F08-05EF36A39492}">
      <formula1>0</formula1>
      <formula2>10000</formula2>
    </dataValidation>
    <dataValidation type="decimal" allowBlank="1" showInputMessage="1" showErrorMessage="1" sqref="H32" xr:uid="{AFD68C5B-F86B-4343-B325-FBB45512AA14}">
      <formula1>0</formula1>
      <formula2>1000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5B19CE-019D-4307-BA76-3DFE0EC5BB4F}">
          <x14:formula1>
            <xm:f>'D:\2025_26\Anyagigény\Anyagigény_2025_26_összes_v6\Anyagigény_2025_26_összes_v6\divatszabó\[Műszaki_kreatív_divatszabó_DSZ-F-M-2509_teljes_250721_v2.xlsx]Alapadatok_1'!#REF!</xm:f>
          </x14:formula1>
          <xm:sqref>C6:G6 J3:J4 E3:E4 C2:C4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Közismereti óraterv</vt:lpstr>
      <vt:lpstr>Projektháló</vt:lpstr>
      <vt:lpstr>1_Műszaki_9_1</vt:lpstr>
      <vt:lpstr>2_Műszaki_9_2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2025-09-22T20:45:37Z</dcterms:modified>
</cp:coreProperties>
</file>